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5" i="1"/>
  <c r="C23"/>
  <c r="C47"/>
  <c r="C46"/>
  <c r="C20"/>
  <c r="C32"/>
  <c r="C33" s="1"/>
  <c r="C36"/>
  <c r="C49" s="1"/>
  <c r="C21" l="1"/>
  <c r="C22" s="1"/>
  <c r="C34"/>
  <c r="C24"/>
  <c r="C25" s="1"/>
  <c r="C48"/>
  <c r="C50" s="1"/>
  <c r="C51" s="1"/>
  <c r="C35"/>
  <c r="C37" s="1"/>
  <c r="C38" s="1"/>
  <c r="C26"/>
  <c r="C52"/>
  <c r="C39"/>
</calcChain>
</file>

<file path=xl/sharedStrings.xml><?xml version="1.0" encoding="utf-8"?>
<sst xmlns="http://schemas.openxmlformats.org/spreadsheetml/2006/main" count="48" uniqueCount="29">
  <si>
    <t>Sales</t>
  </si>
  <si>
    <t>Less: Expenditure on purchase of mangoes, electricity, water, packing cost etc. (variable costs)</t>
  </si>
  <si>
    <t>Less: Expenditure on salaries, marketing cost (fixed costs)</t>
  </si>
  <si>
    <t>Operating profit</t>
  </si>
  <si>
    <t>Interest</t>
  </si>
  <si>
    <t>Profit before tax</t>
  </si>
  <si>
    <t>Profit after tax</t>
  </si>
  <si>
    <t>Sales increase</t>
  </si>
  <si>
    <t xml:space="preserve">Variable cost </t>
  </si>
  <si>
    <t>as percentage of sales</t>
  </si>
  <si>
    <t>Tax rate</t>
  </si>
  <si>
    <t>on profit before tax</t>
  </si>
  <si>
    <t>Less: Tax</t>
  </si>
  <si>
    <t>Sales decrease</t>
  </si>
  <si>
    <t>Fixed cost</t>
  </si>
  <si>
    <t>Interest cost</t>
  </si>
  <si>
    <t>Scenario 1</t>
  </si>
  <si>
    <t>Base case</t>
  </si>
  <si>
    <t>Scenario 2</t>
  </si>
  <si>
    <t>Scenario 3</t>
  </si>
  <si>
    <t>compared to base case</t>
  </si>
  <si>
    <t>Be smart in personal financial planning and investing</t>
  </si>
  <si>
    <t>Copyright 2012 Kunal Pawaskar  All Rights Reserved</t>
  </si>
  <si>
    <t>www.caporbit.com</t>
  </si>
  <si>
    <t>Relevant article</t>
  </si>
  <si>
    <t>Understanding debt and equity with the help of an easy example of a mango processing plant</t>
  </si>
  <si>
    <t>Assumptions</t>
  </si>
  <si>
    <t>www.caporbit.com/understand-debt-equity-mangoes</t>
  </si>
  <si>
    <t>Try changing cells in green colour and see the changes in the profit and loss statement.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</si>
</sst>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9" fontId="0" fillId="0" borderId="0" xfId="0" applyNumberFormat="1"/>
    <xf numFmtId="164" fontId="0" fillId="0" borderId="2" xfId="1" applyNumberFormat="1" applyFont="1" applyBorder="1" applyAlignment="1">
      <alignment horizontal="right" vertical="top" wrapText="1"/>
    </xf>
    <xf numFmtId="164" fontId="0" fillId="0" borderId="4" xfId="1" applyNumberFormat="1" applyFont="1" applyBorder="1" applyAlignment="1">
      <alignment horizontal="right" vertical="top" wrapText="1"/>
    </xf>
    <xf numFmtId="164" fontId="0" fillId="0" borderId="0" xfId="1" applyNumberFormat="1" applyFont="1"/>
    <xf numFmtId="0" fontId="0" fillId="0" borderId="0" xfId="0" applyBorder="1" applyAlignment="1">
      <alignment vertical="top" wrapText="1"/>
    </xf>
    <xf numFmtId="164" fontId="0" fillId="0" borderId="0" xfId="1" applyNumberFormat="1" applyFont="1" applyBorder="1" applyAlignment="1">
      <alignment horizontal="right" vertical="top" wrapText="1"/>
    </xf>
    <xf numFmtId="0" fontId="3" fillId="0" borderId="0" xfId="0" applyFont="1"/>
    <xf numFmtId="0" fontId="2" fillId="2" borderId="0" xfId="0" applyFont="1" applyFill="1"/>
    <xf numFmtId="0" fontId="4" fillId="0" borderId="0" xfId="2" applyAlignment="1" applyProtection="1"/>
    <xf numFmtId="0" fontId="2" fillId="0" borderId="0" xfId="0" applyFont="1" applyFill="1"/>
    <xf numFmtId="0" fontId="0" fillId="0" borderId="0" xfId="0" applyFill="1"/>
    <xf numFmtId="0" fontId="5" fillId="3" borderId="0" xfId="0" applyFont="1" applyFill="1"/>
    <xf numFmtId="0" fontId="2" fillId="3" borderId="0" xfId="0" applyFont="1" applyFill="1"/>
    <xf numFmtId="9" fontId="0" fillId="4" borderId="5" xfId="0" applyNumberFormat="1" applyFill="1" applyBorder="1"/>
    <xf numFmtId="164" fontId="0" fillId="4" borderId="5" xfId="1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caporb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161925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0960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161925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66675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725237</xdr:colOff>
      <xdr:row>3</xdr:row>
      <xdr:rowOff>19050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725237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orbit.com/understand-debt-equity-mangoes" TargetMode="External"/><Relationship Id="rId1" Type="http://schemas.openxmlformats.org/officeDocument/2006/relationships/hyperlink" Target="http://www.caporbi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B1" sqref="B1"/>
    </sheetView>
  </sheetViews>
  <sheetFormatPr defaultRowHeight="15"/>
  <cols>
    <col min="1" max="1" width="13.5703125" bestFit="1" customWidth="1"/>
    <col min="2" max="2" width="41.85546875" customWidth="1"/>
    <col min="3" max="3" width="14.28515625" customWidth="1"/>
  </cols>
  <sheetData>
    <row r="1" spans="1:10">
      <c r="C1" t="s">
        <v>24</v>
      </c>
    </row>
    <row r="2" spans="1:10">
      <c r="C2" s="11" t="s">
        <v>27</v>
      </c>
    </row>
    <row r="4" spans="1:10">
      <c r="A4" s="9" t="s">
        <v>21</v>
      </c>
      <c r="C4" t="s">
        <v>22</v>
      </c>
    </row>
    <row r="5" spans="1:10">
      <c r="A5" s="11" t="s">
        <v>23</v>
      </c>
    </row>
    <row r="6" spans="1:10">
      <c r="A6" s="11"/>
    </row>
    <row r="7" spans="1:10">
      <c r="A7" s="10" t="s">
        <v>25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s="13" customFormat="1">
      <c r="A8" s="14" t="s">
        <v>28</v>
      </c>
      <c r="B8" s="15"/>
      <c r="C8" s="15"/>
      <c r="D8" s="15"/>
      <c r="E8" s="12"/>
      <c r="F8" s="12"/>
      <c r="G8" s="12"/>
      <c r="H8" s="12"/>
      <c r="I8" s="12"/>
      <c r="J8" s="12"/>
    </row>
    <row r="9" spans="1:10" s="13" customForma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3" customForma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>
      <c r="A12" t="s">
        <v>8</v>
      </c>
      <c r="B12" s="16">
        <v>0.7</v>
      </c>
      <c r="C12" t="s">
        <v>9</v>
      </c>
    </row>
    <row r="13" spans="1:10">
      <c r="A13" t="s">
        <v>10</v>
      </c>
      <c r="B13" s="16">
        <v>0.3</v>
      </c>
      <c r="C13" t="s">
        <v>11</v>
      </c>
    </row>
    <row r="14" spans="1:10">
      <c r="A14" t="s">
        <v>14</v>
      </c>
      <c r="B14" s="17">
        <v>1500</v>
      </c>
    </row>
    <row r="15" spans="1:10">
      <c r="A15" t="s">
        <v>15</v>
      </c>
      <c r="B15" s="17">
        <v>500</v>
      </c>
    </row>
    <row r="16" spans="1:10">
      <c r="B16" s="6"/>
    </row>
    <row r="17" spans="1:10">
      <c r="A17" s="10" t="s">
        <v>16</v>
      </c>
      <c r="B17" s="10" t="s">
        <v>17</v>
      </c>
      <c r="C17" s="10"/>
      <c r="D17" s="10"/>
      <c r="E17" s="10"/>
      <c r="F17" s="10"/>
      <c r="G17" s="10"/>
      <c r="H17" s="10"/>
      <c r="I17" s="10"/>
      <c r="J17" s="10"/>
    </row>
    <row r="18" spans="1:10" ht="15.75" thickBot="1">
      <c r="B18" s="6"/>
    </row>
    <row r="19" spans="1:10" ht="15.75" thickBot="1">
      <c r="B19" s="1" t="s">
        <v>0</v>
      </c>
      <c r="C19" s="4">
        <v>10000</v>
      </c>
    </row>
    <row r="20" spans="1:10" ht="45.75" thickBot="1">
      <c r="B20" s="2" t="s">
        <v>1</v>
      </c>
      <c r="C20" s="5">
        <f>C19*$B$12</f>
        <v>7000</v>
      </c>
      <c r="E20" s="3"/>
    </row>
    <row r="21" spans="1:10" ht="30.75" thickBot="1">
      <c r="B21" s="2" t="s">
        <v>2</v>
      </c>
      <c r="C21" s="5">
        <f>$B$14</f>
        <v>1500</v>
      </c>
    </row>
    <row r="22" spans="1:10" ht="15.75" thickBot="1">
      <c r="B22" s="2" t="s">
        <v>3</v>
      </c>
      <c r="C22" s="5">
        <f>C19-C20-C21</f>
        <v>1500</v>
      </c>
    </row>
    <row r="23" spans="1:10" ht="15.75" thickBot="1">
      <c r="B23" s="2" t="s">
        <v>4</v>
      </c>
      <c r="C23" s="5">
        <f>B15</f>
        <v>500</v>
      </c>
    </row>
    <row r="24" spans="1:10" ht="15.75" thickBot="1">
      <c r="B24" s="2" t="s">
        <v>5</v>
      </c>
      <c r="C24" s="5">
        <f>C22-C23</f>
        <v>1000</v>
      </c>
    </row>
    <row r="25" spans="1:10" ht="15.75" thickBot="1">
      <c r="B25" s="2" t="s">
        <v>12</v>
      </c>
      <c r="C25" s="5">
        <f>IF(C24&lt;0,0,C24*$B$13)</f>
        <v>300</v>
      </c>
      <c r="E25" s="3"/>
    </row>
    <row r="26" spans="1:10" ht="15.75" thickBot="1">
      <c r="B26" s="2" t="s">
        <v>6</v>
      </c>
      <c r="C26" s="5">
        <f>C24-C25</f>
        <v>700</v>
      </c>
    </row>
    <row r="28" spans="1:10">
      <c r="A28" s="10" t="s">
        <v>18</v>
      </c>
      <c r="B28" s="10" t="s">
        <v>7</v>
      </c>
      <c r="C28" s="10"/>
      <c r="D28" s="10"/>
      <c r="E28" s="10"/>
      <c r="F28" s="10"/>
      <c r="G28" s="10"/>
      <c r="H28" s="10"/>
      <c r="I28" s="10"/>
      <c r="J28" s="10"/>
    </row>
    <row r="30" spans="1:10">
      <c r="A30" t="s">
        <v>7</v>
      </c>
      <c r="B30" s="16">
        <v>0.3</v>
      </c>
      <c r="C30" t="s">
        <v>20</v>
      </c>
    </row>
    <row r="31" spans="1:10" ht="15.75" thickBot="1"/>
    <row r="32" spans="1:10" ht="15.75" thickBot="1">
      <c r="B32" s="1" t="s">
        <v>0</v>
      </c>
      <c r="C32" s="4">
        <f>C19*(1+B30)</f>
        <v>13000</v>
      </c>
    </row>
    <row r="33" spans="1:10" ht="45.75" thickBot="1">
      <c r="B33" s="2" t="s">
        <v>1</v>
      </c>
      <c r="C33" s="5">
        <f>C32*$B$12</f>
        <v>9100</v>
      </c>
      <c r="E33" s="3"/>
    </row>
    <row r="34" spans="1:10" ht="30.75" thickBot="1">
      <c r="B34" s="2" t="s">
        <v>2</v>
      </c>
      <c r="C34" s="5">
        <f>$B$14</f>
        <v>1500</v>
      </c>
    </row>
    <row r="35" spans="1:10" ht="15.75" thickBot="1">
      <c r="B35" s="2" t="s">
        <v>3</v>
      </c>
      <c r="C35" s="5">
        <f>C32-C33-C34</f>
        <v>2400</v>
      </c>
    </row>
    <row r="36" spans="1:10" ht="15.75" thickBot="1">
      <c r="B36" s="2" t="s">
        <v>4</v>
      </c>
      <c r="C36" s="5">
        <f>C23</f>
        <v>500</v>
      </c>
    </row>
    <row r="37" spans="1:10" ht="15.75" thickBot="1">
      <c r="B37" s="2" t="s">
        <v>5</v>
      </c>
      <c r="C37" s="5">
        <f>C35-C36</f>
        <v>1900</v>
      </c>
    </row>
    <row r="38" spans="1:10" ht="15.75" thickBot="1">
      <c r="B38" s="2" t="s">
        <v>12</v>
      </c>
      <c r="C38" s="5">
        <f>IF(C37&lt;0,0,C37*$B$13)</f>
        <v>570</v>
      </c>
      <c r="E38" s="3"/>
    </row>
    <row r="39" spans="1:10" ht="15.75" thickBot="1">
      <c r="B39" s="2" t="s">
        <v>6</v>
      </c>
      <c r="C39" s="5">
        <f>C37-C38</f>
        <v>1330</v>
      </c>
    </row>
    <row r="40" spans="1:10">
      <c r="B40" s="7"/>
      <c r="C40" s="8"/>
    </row>
    <row r="41" spans="1:10">
      <c r="A41" s="10" t="s">
        <v>19</v>
      </c>
      <c r="B41" s="10" t="s">
        <v>13</v>
      </c>
      <c r="C41" s="10"/>
      <c r="D41" s="10"/>
      <c r="E41" s="10"/>
      <c r="F41" s="10"/>
      <c r="G41" s="10"/>
      <c r="H41" s="10"/>
      <c r="I41" s="10"/>
      <c r="J41" s="10"/>
    </row>
    <row r="43" spans="1:10">
      <c r="A43" t="s">
        <v>13</v>
      </c>
      <c r="B43" s="16">
        <v>0.3</v>
      </c>
      <c r="C43" t="s">
        <v>20</v>
      </c>
    </row>
    <row r="44" spans="1:10" ht="15.75" thickBot="1">
      <c r="B44" s="3"/>
    </row>
    <row r="45" spans="1:10" ht="15.75" thickBot="1">
      <c r="B45" s="1" t="s">
        <v>0</v>
      </c>
      <c r="C45" s="4">
        <f>C19*(1-B43)</f>
        <v>7000</v>
      </c>
    </row>
    <row r="46" spans="1:10" ht="45.75" thickBot="1">
      <c r="B46" s="2" t="s">
        <v>1</v>
      </c>
      <c r="C46" s="5">
        <f>C45*$B$12</f>
        <v>4900</v>
      </c>
      <c r="E46" s="3"/>
    </row>
    <row r="47" spans="1:10" ht="30.75" thickBot="1">
      <c r="B47" s="2" t="s">
        <v>2</v>
      </c>
      <c r="C47" s="5">
        <f>$B$14</f>
        <v>1500</v>
      </c>
    </row>
    <row r="48" spans="1:10" ht="15.75" thickBot="1">
      <c r="B48" s="2" t="s">
        <v>3</v>
      </c>
      <c r="C48" s="5">
        <f>C45-C46-C47</f>
        <v>600</v>
      </c>
    </row>
    <row r="49" spans="2:5" ht="15.75" thickBot="1">
      <c r="B49" s="2" t="s">
        <v>4</v>
      </c>
      <c r="C49" s="5">
        <f>C36</f>
        <v>500</v>
      </c>
    </row>
    <row r="50" spans="2:5" ht="15.75" thickBot="1">
      <c r="B50" s="2" t="s">
        <v>5</v>
      </c>
      <c r="C50" s="5">
        <f>C48-C49</f>
        <v>100</v>
      </c>
    </row>
    <row r="51" spans="2:5" ht="15.75" thickBot="1">
      <c r="B51" s="2" t="s">
        <v>12</v>
      </c>
      <c r="C51" s="5">
        <f>IF(C50&lt;0,0,C50*$B$13)</f>
        <v>30</v>
      </c>
      <c r="E51" s="3"/>
    </row>
    <row r="52" spans="2:5" ht="15.75" thickBot="1">
      <c r="B52" s="2" t="s">
        <v>6</v>
      </c>
      <c r="C52" s="5">
        <f>C50-C51</f>
        <v>70</v>
      </c>
    </row>
  </sheetData>
  <hyperlinks>
    <hyperlink ref="A5" r:id="rId1"/>
    <hyperlink ref="C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Kunal</dc:creator>
  <cp:lastModifiedBy>Kunal</cp:lastModifiedBy>
  <dcterms:created xsi:type="dcterms:W3CDTF">2012-09-25T04:33:48Z</dcterms:created>
  <dcterms:modified xsi:type="dcterms:W3CDTF">2012-09-26T12:28:24Z</dcterms:modified>
</cp:coreProperties>
</file>