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415" windowHeight="51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6" i="1"/>
  <c r="H11"/>
  <c r="H10"/>
  <c r="I11"/>
  <c r="I10"/>
  <c r="O24"/>
  <c r="O23"/>
  <c r="N24"/>
  <c r="O22"/>
  <c r="N23"/>
  <c r="O21"/>
  <c r="N22"/>
  <c r="O20"/>
  <c r="N21"/>
  <c r="O19"/>
  <c r="N20"/>
  <c r="O18"/>
  <c r="N19"/>
  <c r="O17"/>
  <c r="N18"/>
  <c r="O16"/>
  <c r="N17"/>
  <c r="O15"/>
  <c r="N16"/>
  <c r="O14"/>
  <c r="N15"/>
  <c r="O13"/>
  <c r="N14"/>
  <c r="O12"/>
  <c r="N13"/>
  <c r="O11"/>
  <c r="N12"/>
  <c r="O10"/>
  <c r="N11"/>
  <c r="N10"/>
  <c r="B20"/>
  <c r="B25"/>
  <c r="B28" s="1"/>
  <c r="G10"/>
  <c r="G11" s="1"/>
  <c r="B31"/>
  <c r="E12"/>
  <c r="E13"/>
  <c r="E14"/>
  <c r="E15"/>
  <c r="E16"/>
  <c r="E17"/>
  <c r="E18"/>
  <c r="E19"/>
  <c r="E20"/>
  <c r="E21"/>
  <c r="E22"/>
  <c r="E23"/>
  <c r="E24"/>
  <c r="E25"/>
  <c r="E26"/>
  <c r="J10"/>
  <c r="B26"/>
  <c r="B37" s="1"/>
  <c r="E69" l="1"/>
  <c r="G12"/>
  <c r="G13" s="1"/>
  <c r="G14" s="1"/>
  <c r="G15" s="1"/>
  <c r="G16" s="1"/>
  <c r="G17" s="1"/>
  <c r="G18" s="1"/>
  <c r="G19" s="1"/>
  <c r="G20" s="1"/>
  <c r="G21" s="1"/>
  <c r="G22" s="1"/>
  <c r="J11"/>
  <c r="B70"/>
  <c r="G23" l="1"/>
  <c r="D249" l="1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G24"/>
  <c r="D250" l="1"/>
  <c r="C70"/>
  <c r="G25"/>
  <c r="E70" l="1"/>
  <c r="B71" s="1"/>
  <c r="G26"/>
  <c r="C71"/>
  <c r="B32" l="1"/>
  <c r="E71"/>
  <c r="B72" l="1"/>
  <c r="C72" l="1"/>
  <c r="E72" l="1"/>
  <c r="B73" l="1"/>
  <c r="C73" l="1"/>
  <c r="E73" l="1"/>
  <c r="B74" l="1"/>
  <c r="C74" l="1"/>
  <c r="E74" l="1"/>
  <c r="B75" l="1"/>
  <c r="C75" s="1"/>
  <c r="E75"/>
  <c r="B76" l="1"/>
  <c r="C76" s="1"/>
  <c r="E76"/>
  <c r="B77" l="1"/>
  <c r="C77" s="1"/>
  <c r="E77"/>
  <c r="B78" l="1"/>
  <c r="C78" s="1"/>
  <c r="E78"/>
  <c r="B79" l="1"/>
  <c r="C79" s="1"/>
  <c r="E79"/>
  <c r="B80" l="1"/>
  <c r="C80" s="1"/>
  <c r="E80"/>
  <c r="B81" l="1"/>
  <c r="C81" s="1"/>
  <c r="E81"/>
  <c r="E46" s="1"/>
  <c r="B82" l="1"/>
  <c r="I12" l="1"/>
  <c r="C82"/>
  <c r="E82" l="1"/>
  <c r="B83" l="1"/>
  <c r="C83" l="1"/>
  <c r="E83" l="1"/>
  <c r="B84" l="1"/>
  <c r="C84" l="1"/>
  <c r="E84" l="1"/>
  <c r="B85" l="1"/>
  <c r="C85" l="1"/>
  <c r="E85" s="1"/>
  <c r="B86" l="1"/>
  <c r="C86" l="1"/>
  <c r="E86" s="1"/>
  <c r="B87" l="1"/>
  <c r="C87" s="1"/>
  <c r="E87"/>
  <c r="B88" l="1"/>
  <c r="C88" s="1"/>
  <c r="E88"/>
  <c r="B89" l="1"/>
  <c r="C89" s="1"/>
  <c r="E89"/>
  <c r="B90" l="1"/>
  <c r="C90" s="1"/>
  <c r="E90"/>
  <c r="B91" l="1"/>
  <c r="C91" s="1"/>
  <c r="E91"/>
  <c r="B92" l="1"/>
  <c r="C92" s="1"/>
  <c r="E92"/>
  <c r="B93" l="1"/>
  <c r="C93" s="1"/>
  <c r="E93"/>
  <c r="E47" s="1"/>
  <c r="B94" l="1"/>
  <c r="I13" l="1"/>
  <c r="C94"/>
  <c r="E94" l="1"/>
  <c r="B95" l="1"/>
  <c r="C95" l="1"/>
  <c r="E95" l="1"/>
  <c r="B96" l="1"/>
  <c r="C96" l="1"/>
  <c r="E96" l="1"/>
  <c r="B97" l="1"/>
  <c r="C97" l="1"/>
  <c r="E97" s="1"/>
  <c r="B98" l="1"/>
  <c r="C98" l="1"/>
  <c r="E98" s="1"/>
  <c r="B99" l="1"/>
  <c r="C99" s="1"/>
  <c r="E99"/>
  <c r="B100" l="1"/>
  <c r="C100" s="1"/>
  <c r="E100"/>
  <c r="B101" l="1"/>
  <c r="C101" s="1"/>
  <c r="E101"/>
  <c r="B102" l="1"/>
  <c r="C102" s="1"/>
  <c r="E102"/>
  <c r="B103" l="1"/>
  <c r="C103" s="1"/>
  <c r="E103"/>
  <c r="B104" l="1"/>
  <c r="C104" s="1"/>
  <c r="E104"/>
  <c r="B105" l="1"/>
  <c r="C105" s="1"/>
  <c r="E105"/>
  <c r="E48" s="1"/>
  <c r="B106" l="1"/>
  <c r="I14" l="1"/>
  <c r="C106"/>
  <c r="E106" l="1"/>
  <c r="B107" l="1"/>
  <c r="C107" l="1"/>
  <c r="E107" l="1"/>
  <c r="B108" l="1"/>
  <c r="C108" l="1"/>
  <c r="E108" l="1"/>
  <c r="B109" l="1"/>
  <c r="C109" l="1"/>
  <c r="E109" s="1"/>
  <c r="B110" l="1"/>
  <c r="C110" l="1"/>
  <c r="E110" s="1"/>
  <c r="B111" l="1"/>
  <c r="C111" s="1"/>
  <c r="E111"/>
  <c r="B112" l="1"/>
  <c r="C112" s="1"/>
  <c r="E112"/>
  <c r="B113" l="1"/>
  <c r="C113" s="1"/>
  <c r="E113"/>
  <c r="B114" l="1"/>
  <c r="C114" s="1"/>
  <c r="E114"/>
  <c r="B115" l="1"/>
  <c r="C115" s="1"/>
  <c r="E115"/>
  <c r="B116" l="1"/>
  <c r="C116" s="1"/>
  <c r="E116"/>
  <c r="B117" l="1"/>
  <c r="C117" s="1"/>
  <c r="E117"/>
  <c r="E49" s="1"/>
  <c r="I22" l="1"/>
  <c r="B118"/>
  <c r="I15" l="1"/>
  <c r="C118"/>
  <c r="E118" l="1"/>
  <c r="B119" l="1"/>
  <c r="C119" l="1"/>
  <c r="E119" l="1"/>
  <c r="B120" l="1"/>
  <c r="C120" l="1"/>
  <c r="E120" l="1"/>
  <c r="B121" l="1"/>
  <c r="C121" l="1"/>
  <c r="E121" s="1"/>
  <c r="B122" l="1"/>
  <c r="C122" l="1"/>
  <c r="E122" s="1"/>
  <c r="B123" l="1"/>
  <c r="C123" s="1"/>
  <c r="E123"/>
  <c r="B124" l="1"/>
  <c r="C124" s="1"/>
  <c r="E124"/>
  <c r="B125" l="1"/>
  <c r="C125" s="1"/>
  <c r="E125"/>
  <c r="B126" l="1"/>
  <c r="C126" s="1"/>
  <c r="E126"/>
  <c r="B127" l="1"/>
  <c r="C127" s="1"/>
  <c r="E127"/>
  <c r="B128" l="1"/>
  <c r="C128" s="1"/>
  <c r="E128"/>
  <c r="B129" l="1"/>
  <c r="C129" s="1"/>
  <c r="E129"/>
  <c r="E50" s="1"/>
  <c r="I23" l="1"/>
  <c r="B130"/>
  <c r="I16" l="1"/>
  <c r="C130"/>
  <c r="E130" l="1"/>
  <c r="B131" l="1"/>
  <c r="C131" l="1"/>
  <c r="E131" l="1"/>
  <c r="B132" l="1"/>
  <c r="C132" l="1"/>
  <c r="E132" l="1"/>
  <c r="B133" l="1"/>
  <c r="C133" l="1"/>
  <c r="E133" s="1"/>
  <c r="B134" l="1"/>
  <c r="C134" l="1"/>
  <c r="E134" s="1"/>
  <c r="B135" l="1"/>
  <c r="C135" s="1"/>
  <c r="E135"/>
  <c r="B136" l="1"/>
  <c r="C136" s="1"/>
  <c r="E136"/>
  <c r="B137" l="1"/>
  <c r="C137" s="1"/>
  <c r="E137"/>
  <c r="B138" l="1"/>
  <c r="C138" s="1"/>
  <c r="E138"/>
  <c r="B139" l="1"/>
  <c r="C139" s="1"/>
  <c r="E139"/>
  <c r="B140" l="1"/>
  <c r="C140" s="1"/>
  <c r="E140"/>
  <c r="B141" l="1"/>
  <c r="C141" s="1"/>
  <c r="E141"/>
  <c r="E51" s="1"/>
  <c r="I24" l="1"/>
  <c r="B142"/>
  <c r="I17" l="1"/>
  <c r="C142"/>
  <c r="E142" l="1"/>
  <c r="B143" l="1"/>
  <c r="C143" l="1"/>
  <c r="E143" l="1"/>
  <c r="B144" l="1"/>
  <c r="C144" l="1"/>
  <c r="E144" l="1"/>
  <c r="B145" l="1"/>
  <c r="C145" l="1"/>
  <c r="E145" s="1"/>
  <c r="B146" l="1"/>
  <c r="C146" l="1"/>
  <c r="E146" s="1"/>
  <c r="B147" l="1"/>
  <c r="C147" s="1"/>
  <c r="E147"/>
  <c r="B148" l="1"/>
  <c r="C148" s="1"/>
  <c r="E148"/>
  <c r="B149" l="1"/>
  <c r="C149" s="1"/>
  <c r="E149"/>
  <c r="B150" l="1"/>
  <c r="C150" s="1"/>
  <c r="E150"/>
  <c r="B151" l="1"/>
  <c r="C151" s="1"/>
  <c r="E151"/>
  <c r="B152" l="1"/>
  <c r="C152" s="1"/>
  <c r="E152"/>
  <c r="B153" l="1"/>
  <c r="C153" s="1"/>
  <c r="E153"/>
  <c r="E52" s="1"/>
  <c r="I25" l="1"/>
  <c r="B154"/>
  <c r="I18" l="1"/>
  <c r="C154"/>
  <c r="E154" l="1"/>
  <c r="B155" l="1"/>
  <c r="C155" l="1"/>
  <c r="E155" l="1"/>
  <c r="B156" l="1"/>
  <c r="C156" l="1"/>
  <c r="E156" l="1"/>
  <c r="B157" l="1"/>
  <c r="C157" l="1"/>
  <c r="E157" s="1"/>
  <c r="B158" l="1"/>
  <c r="C158" l="1"/>
  <c r="E158" s="1"/>
  <c r="B159" l="1"/>
  <c r="C159" s="1"/>
  <c r="E159"/>
  <c r="B160" l="1"/>
  <c r="C160" s="1"/>
  <c r="E160"/>
  <c r="B161" l="1"/>
  <c r="C161" s="1"/>
  <c r="E161"/>
  <c r="B162" l="1"/>
  <c r="C162" s="1"/>
  <c r="E162"/>
  <c r="B163" l="1"/>
  <c r="C163" s="1"/>
  <c r="E163"/>
  <c r="B164" l="1"/>
  <c r="C164" s="1"/>
  <c r="E164"/>
  <c r="B165" l="1"/>
  <c r="C165" s="1"/>
  <c r="E165"/>
  <c r="E53" s="1"/>
  <c r="B166" l="1"/>
  <c r="I19" l="1"/>
  <c r="I26"/>
  <c r="C166"/>
  <c r="E166" l="1"/>
  <c r="B167" l="1"/>
  <c r="C167" l="1"/>
  <c r="E167" l="1"/>
  <c r="B168" l="1"/>
  <c r="C168" l="1"/>
  <c r="E168" l="1"/>
  <c r="B169" l="1"/>
  <c r="C169" l="1"/>
  <c r="E169" s="1"/>
  <c r="B170" l="1"/>
  <c r="C170" l="1"/>
  <c r="E170" s="1"/>
  <c r="B171" l="1"/>
  <c r="C171" s="1"/>
  <c r="E171"/>
  <c r="B172" l="1"/>
  <c r="C172" s="1"/>
  <c r="E172"/>
  <c r="B173" l="1"/>
  <c r="C173" s="1"/>
  <c r="E173"/>
  <c r="B174" l="1"/>
  <c r="C174" s="1"/>
  <c r="E174"/>
  <c r="B175" l="1"/>
  <c r="C175" s="1"/>
  <c r="E175"/>
  <c r="B176" l="1"/>
  <c r="C176" s="1"/>
  <c r="E176"/>
  <c r="B177" l="1"/>
  <c r="C177" s="1"/>
  <c r="E177"/>
  <c r="E54" s="1"/>
  <c r="I20" l="1"/>
  <c r="B178"/>
  <c r="C178" l="1"/>
  <c r="E178" l="1"/>
  <c r="B179" l="1"/>
  <c r="C179" l="1"/>
  <c r="E179" l="1"/>
  <c r="B180" l="1"/>
  <c r="C180" l="1"/>
  <c r="E180" l="1"/>
  <c r="B181" l="1"/>
  <c r="C181" l="1"/>
  <c r="E181" s="1"/>
  <c r="B182" l="1"/>
  <c r="C182" l="1"/>
  <c r="E182" s="1"/>
  <c r="B183" l="1"/>
  <c r="C183" s="1"/>
  <c r="E183"/>
  <c r="B184" l="1"/>
  <c r="C184" s="1"/>
  <c r="E184"/>
  <c r="B185" l="1"/>
  <c r="C185" s="1"/>
  <c r="E185"/>
  <c r="B186" l="1"/>
  <c r="C186" s="1"/>
  <c r="E186"/>
  <c r="B187" l="1"/>
  <c r="C187" s="1"/>
  <c r="E187"/>
  <c r="B188" l="1"/>
  <c r="C188" s="1"/>
  <c r="E188"/>
  <c r="B189" l="1"/>
  <c r="C189" s="1"/>
  <c r="E189"/>
  <c r="E55" s="1"/>
  <c r="B190" l="1"/>
  <c r="B34" l="1"/>
  <c r="I21"/>
  <c r="C190"/>
  <c r="E190" l="1"/>
  <c r="B191" l="1"/>
  <c r="C191" l="1"/>
  <c r="E191" l="1"/>
  <c r="B192" l="1"/>
  <c r="C192" l="1"/>
  <c r="E192" l="1"/>
  <c r="B193" l="1"/>
  <c r="C193" l="1"/>
  <c r="E193" s="1"/>
  <c r="B194" l="1"/>
  <c r="C194" l="1"/>
  <c r="E194" s="1"/>
  <c r="B195" l="1"/>
  <c r="C195" s="1"/>
  <c r="E195"/>
  <c r="B196" l="1"/>
  <c r="C196" s="1"/>
  <c r="E196"/>
  <c r="B197" l="1"/>
  <c r="C197" s="1"/>
  <c r="E197"/>
  <c r="B198" l="1"/>
  <c r="C198" s="1"/>
  <c r="E198"/>
  <c r="B199" l="1"/>
  <c r="C199" s="1"/>
  <c r="E199"/>
  <c r="B200" l="1"/>
  <c r="C200" s="1"/>
  <c r="E200"/>
  <c r="B201" l="1"/>
  <c r="C201" s="1"/>
  <c r="E201"/>
  <c r="E56" s="1"/>
  <c r="B202" l="1"/>
  <c r="C202" l="1"/>
  <c r="E202" l="1"/>
  <c r="B203" l="1"/>
  <c r="C203" l="1"/>
  <c r="E203" l="1"/>
  <c r="B204" l="1"/>
  <c r="C204" l="1"/>
  <c r="E204" l="1"/>
  <c r="B205" l="1"/>
  <c r="C205" l="1"/>
  <c r="E205" s="1"/>
  <c r="B206" l="1"/>
  <c r="C206" l="1"/>
  <c r="E206" s="1"/>
  <c r="B207" l="1"/>
  <c r="C207" s="1"/>
  <c r="E207"/>
  <c r="B208" l="1"/>
  <c r="C208" s="1"/>
  <c r="E208"/>
  <c r="B209" l="1"/>
  <c r="C209" s="1"/>
  <c r="E209"/>
  <c r="B210" l="1"/>
  <c r="C210" s="1"/>
  <c r="E210"/>
  <c r="B211" l="1"/>
  <c r="C211" s="1"/>
  <c r="E211"/>
  <c r="B212" l="1"/>
  <c r="C212" s="1"/>
  <c r="E212"/>
  <c r="B213" l="1"/>
  <c r="C213" s="1"/>
  <c r="E213"/>
  <c r="E57" s="1"/>
  <c r="B214" l="1"/>
  <c r="C214" l="1"/>
  <c r="E214" l="1"/>
  <c r="B215" l="1"/>
  <c r="C215" l="1"/>
  <c r="E215" l="1"/>
  <c r="B216" l="1"/>
  <c r="C216" l="1"/>
  <c r="E216" l="1"/>
  <c r="B217" l="1"/>
  <c r="C217" l="1"/>
  <c r="E217" s="1"/>
  <c r="B218" l="1"/>
  <c r="C218" l="1"/>
  <c r="E218" s="1"/>
  <c r="B219" l="1"/>
  <c r="C219" s="1"/>
  <c r="E219"/>
  <c r="B220" l="1"/>
  <c r="C220" s="1"/>
  <c r="E220"/>
  <c r="B221" l="1"/>
  <c r="C221" s="1"/>
  <c r="E221"/>
  <c r="B222" l="1"/>
  <c r="C222" s="1"/>
  <c r="E222"/>
  <c r="B223" l="1"/>
  <c r="C223" s="1"/>
  <c r="E223"/>
  <c r="B224" l="1"/>
  <c r="C224" s="1"/>
  <c r="E224"/>
  <c r="B225" l="1"/>
  <c r="C225" s="1"/>
  <c r="E225"/>
  <c r="E58" s="1"/>
  <c r="B226" l="1"/>
  <c r="C226" l="1"/>
  <c r="E226" l="1"/>
  <c r="B227" l="1"/>
  <c r="C227" l="1"/>
  <c r="E227" l="1"/>
  <c r="B228" l="1"/>
  <c r="C228" l="1"/>
  <c r="E228" l="1"/>
  <c r="B229" l="1"/>
  <c r="C229" l="1"/>
  <c r="E229" s="1"/>
  <c r="B230" l="1"/>
  <c r="C230" l="1"/>
  <c r="E230" s="1"/>
  <c r="B231" l="1"/>
  <c r="C231" s="1"/>
  <c r="E231"/>
  <c r="B232" l="1"/>
  <c r="C232" s="1"/>
  <c r="E232"/>
  <c r="B233" l="1"/>
  <c r="C233" s="1"/>
  <c r="E233"/>
  <c r="B234" l="1"/>
  <c r="C234" s="1"/>
  <c r="E234"/>
  <c r="B235" l="1"/>
  <c r="C235" s="1"/>
  <c r="E235"/>
  <c r="B236" l="1"/>
  <c r="C236" s="1"/>
  <c r="E236"/>
  <c r="B237" l="1"/>
  <c r="C237" s="1"/>
  <c r="E237"/>
  <c r="E59" s="1"/>
  <c r="B238" l="1"/>
  <c r="C238" l="1"/>
  <c r="E238" l="1"/>
  <c r="B239" l="1"/>
  <c r="C239" l="1"/>
  <c r="E239" l="1"/>
  <c r="B240" l="1"/>
  <c r="C240" l="1"/>
  <c r="E240" l="1"/>
  <c r="B241" l="1"/>
  <c r="C241" l="1"/>
  <c r="E241" s="1"/>
  <c r="B242" l="1"/>
  <c r="C242" l="1"/>
  <c r="E242" s="1"/>
  <c r="B243" l="1"/>
  <c r="C243" s="1"/>
  <c r="E243"/>
  <c r="B244" l="1"/>
  <c r="C244" s="1"/>
  <c r="E244"/>
  <c r="B245" l="1"/>
  <c r="C245" s="1"/>
  <c r="E245"/>
  <c r="B246" l="1"/>
  <c r="C246" s="1"/>
  <c r="E246"/>
  <c r="B247" l="1"/>
  <c r="C247" s="1"/>
  <c r="E247"/>
  <c r="B248" l="1"/>
  <c r="C248" s="1"/>
  <c r="E248"/>
  <c r="B249" l="1"/>
  <c r="C249" l="1"/>
  <c r="B250"/>
  <c r="B46"/>
  <c r="B47"/>
  <c r="B48"/>
  <c r="B49"/>
  <c r="H22" s="1"/>
  <c r="J22" s="1"/>
  <c r="B50"/>
  <c r="H23" s="1"/>
  <c r="J23" s="1"/>
  <c r="B51"/>
  <c r="H24" s="1"/>
  <c r="J24" s="1"/>
  <c r="B52"/>
  <c r="H25" s="1"/>
  <c r="J25" s="1"/>
  <c r="B53"/>
  <c r="H26" s="1"/>
  <c r="J26" s="1"/>
  <c r="B54"/>
  <c r="B55"/>
  <c r="B56"/>
  <c r="B57"/>
  <c r="B58"/>
  <c r="B59"/>
  <c r="B60"/>
  <c r="C46" l="1"/>
  <c r="C47"/>
  <c r="C48"/>
  <c r="C49"/>
  <c r="C50"/>
  <c r="C51"/>
  <c r="C52"/>
  <c r="C53"/>
  <c r="C54"/>
  <c r="C55"/>
  <c r="C56"/>
  <c r="C57"/>
  <c r="C58"/>
  <c r="C59"/>
  <c r="C60"/>
  <c r="H15"/>
  <c r="J15" s="1"/>
  <c r="H13"/>
  <c r="J13" s="1"/>
  <c r="H14"/>
  <c r="H12"/>
  <c r="J12" s="1"/>
  <c r="H21"/>
  <c r="J21" s="1"/>
  <c r="H20"/>
  <c r="J20" s="1"/>
  <c r="H19"/>
  <c r="J19" s="1"/>
  <c r="H18"/>
  <c r="J18" s="1"/>
  <c r="H17"/>
  <c r="J17" s="1"/>
  <c r="H16"/>
  <c r="J16" s="1"/>
  <c r="J14"/>
  <c r="B33"/>
  <c r="B35" s="1"/>
  <c r="B39" s="1"/>
  <c r="B61"/>
  <c r="C250"/>
  <c r="E249"/>
  <c r="E60" s="1"/>
  <c r="B40" l="1"/>
  <c r="D47"/>
  <c r="D48"/>
  <c r="D49"/>
  <c r="D50"/>
  <c r="D51"/>
  <c r="D52"/>
  <c r="D53"/>
  <c r="D54"/>
  <c r="D55"/>
  <c r="D56"/>
  <c r="D57"/>
  <c r="D58"/>
  <c r="D59"/>
  <c r="D60"/>
  <c r="C61"/>
  <c r="D46"/>
  <c r="D61" s="1"/>
</calcChain>
</file>

<file path=xl/comments1.xml><?xml version="1.0" encoding="utf-8"?>
<comments xmlns="http://schemas.openxmlformats.org/spreadsheetml/2006/main">
  <authors>
    <author>Kunal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Kunal:</t>
        </r>
        <r>
          <rPr>
            <sz val="9"/>
            <color indexed="81"/>
            <rFont val="Tahoma"/>
            <charset val="1"/>
          </rPr>
          <t xml:space="preserve">
This has been taken from a research report which had price data for the given period. It tells you how prices rose and
 fell year on year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 xml:space="preserve">Kunal:
</t>
        </r>
        <r>
          <rPr>
            <sz val="9"/>
            <color indexed="81"/>
            <rFont val="Tahoma"/>
            <family val="2"/>
          </rPr>
          <t xml:space="preserve">Calculated using percentage change data.
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Kunal:</t>
        </r>
        <r>
          <rPr>
            <sz val="9"/>
            <color indexed="81"/>
            <rFont val="Tahoma"/>
            <charset val="1"/>
          </rPr>
          <t xml:space="preserve">
This tells you the amount of loan outstanding that needs to be paid to the bank to clear the loan.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Kunal:</t>
        </r>
        <r>
          <rPr>
            <sz val="9"/>
            <color indexed="81"/>
            <rFont val="Tahoma"/>
            <charset val="1"/>
          </rPr>
          <t xml:space="preserve">
Subtract the loan oustanding from home value to get net home value.</t>
        </r>
      </text>
    </comment>
  </commentList>
</comments>
</file>

<file path=xl/sharedStrings.xml><?xml version="1.0" encoding="utf-8"?>
<sst xmlns="http://schemas.openxmlformats.org/spreadsheetml/2006/main" count="62" uniqueCount="51">
  <si>
    <t>Year invested</t>
  </si>
  <si>
    <t>Year sold</t>
  </si>
  <si>
    <t>Interest cost</t>
  </si>
  <si>
    <t>Down payment</t>
  </si>
  <si>
    <t>EMI</t>
  </si>
  <si>
    <t>Cost of home</t>
  </si>
  <si>
    <t>year home loan</t>
  </si>
  <si>
    <t>Year</t>
  </si>
  <si>
    <t>Month</t>
  </si>
  <si>
    <t>Home price when purchased</t>
  </si>
  <si>
    <t>Home price when sold</t>
  </si>
  <si>
    <t>Deduct: Interest cost</t>
  </si>
  <si>
    <t xml:space="preserve">Home held for </t>
  </si>
  <si>
    <t>years</t>
  </si>
  <si>
    <t>Loan amount</t>
  </si>
  <si>
    <t>Loan from bank %</t>
  </si>
  <si>
    <t>in Rs.</t>
  </si>
  <si>
    <t>Monthly payment to bank (EMI)</t>
  </si>
  <si>
    <t xml:space="preserve">Year No. </t>
  </si>
  <si>
    <t xml:space="preserve">Interest payment </t>
  </si>
  <si>
    <t xml:space="preserve">EMI payment </t>
  </si>
  <si>
    <t>Total</t>
  </si>
  <si>
    <t>Be smart in personal financial planning and investing</t>
  </si>
  <si>
    <t>Copyright 2012 Kunal Pawaskar  All Rights Reserved</t>
  </si>
  <si>
    <t>See how real estate prices in India have come down in the past and how price decrease can affect your real estate investment.</t>
  </si>
  <si>
    <t>Home loan assumptions</t>
  </si>
  <si>
    <t>Interest payment</t>
  </si>
  <si>
    <t>Principal outstanding</t>
  </si>
  <si>
    <t>Principal repayment</t>
  </si>
  <si>
    <t>Loan tenure</t>
  </si>
  <si>
    <t>For owner contribution please enter value between 20% to 100%.</t>
  </si>
  <si>
    <t>Owner contribution %</t>
  </si>
  <si>
    <t>Home value at end of year</t>
  </si>
  <si>
    <t>Interest paid during year</t>
  </si>
  <si>
    <t>Net home value at end of year</t>
  </si>
  <si>
    <t>(assuming home purchase and loan taken at start of year, home sold at end of year)</t>
  </si>
  <si>
    <t>Principal oustanding</t>
  </si>
  <si>
    <t>Principal outstanding at end of year</t>
  </si>
  <si>
    <t>Cells in green can be modified, see the effect on the table as you change the values.</t>
  </si>
  <si>
    <t>Monthly EMI working in Rs.</t>
  </si>
  <si>
    <t>Yearly EMI working in Rs.</t>
  </si>
  <si>
    <t>Total compounded annual return over this period</t>
  </si>
  <si>
    <t>Returns on home investment</t>
  </si>
  <si>
    <t>Gain from transaction</t>
  </si>
  <si>
    <t>Deduct: Principal outstanding when home is sold</t>
  </si>
  <si>
    <t>Percentage change in home price</t>
  </si>
  <si>
    <t>Source: Centrum research report (1st 2 columns of this table)</t>
  </si>
  <si>
    <t>Owner contribution - initial investment</t>
  </si>
  <si>
    <t>Total return over period on contribution</t>
  </si>
  <si>
    <t>To go to website, type www.caporbit in your browser and Go.</t>
  </si>
  <si>
    <t>To go this article, type www.caporbit.com/what-happens-to-real-estate-investment-price-crash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</si>
</sst>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9" fontId="0" fillId="0" borderId="0" xfId="0" applyNumberFormat="1"/>
    <xf numFmtId="165" fontId="1" fillId="0" borderId="0" xfId="1" applyNumberFormat="1" applyFont="1" applyFill="1" applyBorder="1"/>
    <xf numFmtId="164" fontId="0" fillId="0" borderId="0" xfId="0" applyNumberFormat="1"/>
    <xf numFmtId="0" fontId="0" fillId="2" borderId="1" xfId="0" applyFill="1" applyBorder="1"/>
    <xf numFmtId="0" fontId="2" fillId="3" borderId="0" xfId="0" applyFont="1" applyFill="1"/>
    <xf numFmtId="164" fontId="2" fillId="3" borderId="0" xfId="0" applyNumberFormat="1" applyFont="1" applyFill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165" fontId="1" fillId="0" borderId="3" xfId="1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wrapText="1"/>
    </xf>
    <xf numFmtId="41" fontId="0" fillId="0" borderId="1" xfId="0" applyNumberFormat="1" applyBorder="1"/>
    <xf numFmtId="9" fontId="1" fillId="0" borderId="1" xfId="2" applyFont="1" applyBorder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0" borderId="6" xfId="0" applyNumberFormat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/>
    <xf numFmtId="0" fontId="0" fillId="2" borderId="0" xfId="0" applyFill="1" applyBorder="1"/>
    <xf numFmtId="9" fontId="0" fillId="2" borderId="1" xfId="0" applyNumberFormat="1" applyFill="1" applyBorder="1"/>
    <xf numFmtId="1" fontId="0" fillId="0" borderId="0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" fontId="0" fillId="0" borderId="3" xfId="0" applyNumberFormat="1" applyBorder="1"/>
    <xf numFmtId="0" fontId="0" fillId="0" borderId="4" xfId="0" applyBorder="1"/>
    <xf numFmtId="165" fontId="1" fillId="0" borderId="0" xfId="1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1" xfId="1" applyNumberFormat="1" applyFont="1" applyBorder="1"/>
    <xf numFmtId="165" fontId="1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9" fontId="1" fillId="0" borderId="0" xfId="2" applyFont="1" applyFill="1" applyAlignment="1">
      <alignment vertical="top"/>
    </xf>
    <xf numFmtId="0" fontId="0" fillId="0" borderId="0" xfId="0" applyFill="1" applyBorder="1"/>
    <xf numFmtId="166" fontId="3" fillId="4" borderId="0" xfId="2" applyNumberFormat="1" applyFont="1" applyFill="1" applyAlignment="1">
      <alignment vertical="top"/>
    </xf>
    <xf numFmtId="0" fontId="3" fillId="4" borderId="0" xfId="0" applyFont="1" applyFill="1"/>
    <xf numFmtId="9" fontId="3" fillId="4" borderId="0" xfId="2" applyFont="1" applyFill="1" applyAlignment="1">
      <alignment horizontal="right"/>
    </xf>
    <xf numFmtId="0" fontId="3" fillId="4" borderId="0" xfId="0" applyFont="1" applyFill="1" applyAlignment="1">
      <alignment wrapText="1"/>
    </xf>
    <xf numFmtId="165" fontId="0" fillId="2" borderId="1" xfId="1" applyNumberFormat="1" applyFont="1" applyFill="1" applyBorder="1"/>
    <xf numFmtId="43" fontId="1" fillId="0" borderId="0" xfId="1" applyNumberFormat="1" applyFont="1"/>
    <xf numFmtId="165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Sheet1!$F$8</c:f>
              <c:strCache>
                <c:ptCount val="1"/>
                <c:pt idx="0">
                  <c:v>Percentage change in home price</c:v>
                </c:pt>
              </c:strCache>
            </c:strRef>
          </c:tx>
          <c:dLbls>
            <c:showVal val="1"/>
          </c:dLbls>
          <c:cat>
            <c:numRef>
              <c:f>Sheet1!$E$11:$E$26</c:f>
              <c:numCache>
                <c:formatCode>General</c:formatCod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Sheet1!$F$11:$F$26</c:f>
              <c:numCache>
                <c:formatCode>0%</c:formatCode>
                <c:ptCount val="16"/>
                <c:pt idx="0">
                  <c:v>0.15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-0.1</c:v>
                </c:pt>
                <c:pt idx="5">
                  <c:v>-0.13</c:v>
                </c:pt>
                <c:pt idx="6">
                  <c:v>-0.12</c:v>
                </c:pt>
                <c:pt idx="7">
                  <c:v>-0.03</c:v>
                </c:pt>
                <c:pt idx="8">
                  <c:v>-0.02</c:v>
                </c:pt>
                <c:pt idx="9">
                  <c:v>0.02</c:v>
                </c:pt>
                <c:pt idx="10">
                  <c:v>0.05</c:v>
                </c:pt>
                <c:pt idx="11">
                  <c:v>0.05</c:v>
                </c:pt>
                <c:pt idx="12">
                  <c:v>0.22</c:v>
                </c:pt>
                <c:pt idx="13">
                  <c:v>0.17</c:v>
                </c:pt>
                <c:pt idx="14">
                  <c:v>0.18</c:v>
                </c:pt>
                <c:pt idx="15">
                  <c:v>0.3</c:v>
                </c:pt>
              </c:numCache>
            </c:numRef>
          </c:val>
        </c:ser>
        <c:axId val="74024064"/>
        <c:axId val="74025600"/>
      </c:barChart>
      <c:catAx>
        <c:axId val="74024064"/>
        <c:scaling>
          <c:orientation val="minMax"/>
        </c:scaling>
        <c:axPos val="b"/>
        <c:numFmt formatCode="General" sourceLinked="1"/>
        <c:tickLblPos val="nextTo"/>
        <c:crossAx val="74025600"/>
        <c:crosses val="autoZero"/>
        <c:auto val="1"/>
        <c:lblAlgn val="ctr"/>
        <c:lblOffset val="1000"/>
      </c:catAx>
      <c:valAx>
        <c:axId val="74025600"/>
        <c:scaling>
          <c:orientation val="minMax"/>
          <c:max val="0.5"/>
          <c:min val="-0.5"/>
        </c:scaling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0%" sourceLinked="1"/>
        <c:tickLblPos val="nextTo"/>
        <c:crossAx val="740240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caporbit.com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161925</xdr:rowOff>
    </xdr:to>
    <xdr:pic>
      <xdr:nvPicPr>
        <xdr:cNvPr id="106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0960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2</xdr:row>
      <xdr:rowOff>161925</xdr:rowOff>
    </xdr:to>
    <xdr:pic>
      <xdr:nvPicPr>
        <xdr:cNvPr id="1066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66675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725237</xdr:colOff>
      <xdr:row>3</xdr:row>
      <xdr:rowOff>19050</xdr:rowOff>
    </xdr:to>
    <xdr:pic>
      <xdr:nvPicPr>
        <xdr:cNvPr id="10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725237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27</xdr:row>
      <xdr:rowOff>85725</xdr:rowOff>
    </xdr:from>
    <xdr:to>
      <xdr:col>8</xdr:col>
      <xdr:colOff>847725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workbookViewId="0">
      <selection activeCell="B17" sqref="B17"/>
    </sheetView>
  </sheetViews>
  <sheetFormatPr defaultRowHeight="15"/>
  <cols>
    <col min="1" max="1" width="36" customWidth="1"/>
    <col min="2" max="2" width="17.140625" customWidth="1"/>
    <col min="3" max="3" width="32" customWidth="1"/>
    <col min="5" max="5" width="12" customWidth="1"/>
    <col min="6" max="6" width="18.140625" customWidth="1"/>
    <col min="7" max="7" width="13.85546875" customWidth="1"/>
    <col min="8" max="8" width="12" customWidth="1"/>
    <col min="9" max="9" width="13.140625" customWidth="1"/>
    <col min="10" max="10" width="13.7109375" hidden="1" customWidth="1"/>
    <col min="12" max="12" width="9.140625" customWidth="1"/>
    <col min="13" max="15" width="9.140625" hidden="1" customWidth="1"/>
  </cols>
  <sheetData>
    <row r="1" spans="1:15">
      <c r="C1" t="s">
        <v>49</v>
      </c>
    </row>
    <row r="2" spans="1:15">
      <c r="C2" t="s">
        <v>50</v>
      </c>
    </row>
    <row r="4" spans="1:15">
      <c r="A4" s="16" t="s">
        <v>22</v>
      </c>
      <c r="C4" t="s">
        <v>23</v>
      </c>
    </row>
    <row r="5" spans="1:15">
      <c r="A5" s="16"/>
    </row>
    <row r="6" spans="1:15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</row>
    <row r="8" spans="1:15" ht="60">
      <c r="A8" s="28"/>
      <c r="B8" s="28"/>
      <c r="C8" s="28"/>
      <c r="E8" s="19" t="s">
        <v>7</v>
      </c>
      <c r="F8" s="19" t="s">
        <v>45</v>
      </c>
      <c r="G8" s="19" t="s">
        <v>32</v>
      </c>
      <c r="H8" s="19" t="s">
        <v>33</v>
      </c>
      <c r="I8" s="19" t="s">
        <v>37</v>
      </c>
      <c r="J8" s="19" t="s">
        <v>34</v>
      </c>
    </row>
    <row r="9" spans="1:15" hidden="1">
      <c r="E9" s="11">
        <v>1990</v>
      </c>
      <c r="F9" s="17"/>
      <c r="G9" s="17"/>
      <c r="H9" s="17"/>
      <c r="I9" s="17"/>
      <c r="J9" s="18"/>
    </row>
    <row r="10" spans="1:15">
      <c r="A10" s="29" t="s">
        <v>38</v>
      </c>
      <c r="B10" s="29"/>
      <c r="C10" s="29"/>
      <c r="E10" s="1">
        <v>1991</v>
      </c>
      <c r="F10" s="1"/>
      <c r="G10" s="39">
        <f t="shared" ref="G10:G26" si="0">IF(AND(E10&gt;=$B$14-1,E10&lt;=$B$16),IF(E10=B$14-1,$B$24,G9*(1+F10)),0)</f>
        <v>0</v>
      </c>
      <c r="H10" s="39">
        <f t="shared" ref="H10:H26" si="1">IF(ISNA(IF(AND((E10+1)&gt;$B$14,E10&lt;=$B$16),VLOOKUP(E10+1-$B$14,$A$46:$E$60,2,0),0)),0,IF(AND((E10+1)&gt;$B$14,E10&lt;=$B$16),VLOOKUP(E10+1-$B$14,$A$46:$E$60,2,0),0))</f>
        <v>0</v>
      </c>
      <c r="I10" s="39">
        <f t="shared" ref="I10:I26" si="2">IF(AND((E10+1)&gt;$B$14,E10&lt;=$B$16), VLOOKUP(E10+1-$B$14,$A$46:$E$60,5),0)</f>
        <v>0</v>
      </c>
      <c r="J10" s="20">
        <f>G10-H10</f>
        <v>0</v>
      </c>
      <c r="M10">
        <v>1</v>
      </c>
      <c r="N10">
        <f>O9+1</f>
        <v>1</v>
      </c>
      <c r="O10">
        <f>M10*12</f>
        <v>12</v>
      </c>
    </row>
    <row r="11" spans="1:15">
      <c r="A11" t="s">
        <v>30</v>
      </c>
      <c r="E11" s="1">
        <v>1992</v>
      </c>
      <c r="F11" s="21">
        <v>0.15</v>
      </c>
      <c r="G11" s="39">
        <f t="shared" si="0"/>
        <v>0</v>
      </c>
      <c r="H11" s="39">
        <f t="shared" si="1"/>
        <v>0</v>
      </c>
      <c r="I11" s="39">
        <f t="shared" si="2"/>
        <v>0</v>
      </c>
      <c r="J11" s="20">
        <f t="shared" ref="J11:J21" si="3">G11-H11</f>
        <v>0</v>
      </c>
      <c r="M11">
        <v>2</v>
      </c>
      <c r="N11">
        <f>O10+1</f>
        <v>13</v>
      </c>
      <c r="O11">
        <f>M11*12</f>
        <v>24</v>
      </c>
    </row>
    <row r="12" spans="1:15">
      <c r="A12" t="s">
        <v>35</v>
      </c>
      <c r="E12" s="1">
        <f>E11+1</f>
        <v>1993</v>
      </c>
      <c r="F12" s="21">
        <v>0.3</v>
      </c>
      <c r="G12" s="39">
        <f t="shared" si="0"/>
        <v>0</v>
      </c>
      <c r="H12" s="39">
        <f t="shared" si="1"/>
        <v>0</v>
      </c>
      <c r="I12" s="39">
        <f t="shared" si="2"/>
        <v>0</v>
      </c>
      <c r="J12" s="20">
        <f t="shared" si="3"/>
        <v>0</v>
      </c>
      <c r="M12">
        <v>3</v>
      </c>
      <c r="N12">
        <f t="shared" ref="N12:N24" si="4">O11+1</f>
        <v>25</v>
      </c>
      <c r="O12">
        <f t="shared" ref="O12:O24" si="5">M12*12</f>
        <v>36</v>
      </c>
    </row>
    <row r="13" spans="1:15">
      <c r="E13" s="1">
        <f t="shared" ref="E13:E21" si="6">E12+1</f>
        <v>1994</v>
      </c>
      <c r="F13" s="21">
        <v>0.3</v>
      </c>
      <c r="G13" s="39">
        <f t="shared" si="0"/>
        <v>0</v>
      </c>
      <c r="H13" s="39">
        <f t="shared" si="1"/>
        <v>0</v>
      </c>
      <c r="I13" s="39">
        <f t="shared" si="2"/>
        <v>0</v>
      </c>
      <c r="J13" s="20">
        <f t="shared" si="3"/>
        <v>0</v>
      </c>
      <c r="M13">
        <v>4</v>
      </c>
      <c r="N13">
        <f t="shared" si="4"/>
        <v>37</v>
      </c>
      <c r="O13">
        <f t="shared" si="5"/>
        <v>48</v>
      </c>
    </row>
    <row r="14" spans="1:15">
      <c r="A14" s="17" t="s">
        <v>0</v>
      </c>
      <c r="B14" s="5">
        <v>1996</v>
      </c>
      <c r="E14" s="1">
        <f t="shared" si="6"/>
        <v>1995</v>
      </c>
      <c r="F14" s="21">
        <v>0.4</v>
      </c>
      <c r="G14" s="39">
        <f t="shared" si="0"/>
        <v>1000</v>
      </c>
      <c r="H14" s="39">
        <f t="shared" si="1"/>
        <v>0</v>
      </c>
      <c r="I14" s="39">
        <f t="shared" si="2"/>
        <v>0</v>
      </c>
      <c r="J14" s="20">
        <f t="shared" si="3"/>
        <v>1000</v>
      </c>
      <c r="M14">
        <v>5</v>
      </c>
      <c r="N14">
        <f t="shared" si="4"/>
        <v>49</v>
      </c>
      <c r="O14">
        <f t="shared" si="5"/>
        <v>60</v>
      </c>
    </row>
    <row r="15" spans="1:15">
      <c r="A15" s="17"/>
      <c r="E15" s="1">
        <f t="shared" si="6"/>
        <v>1996</v>
      </c>
      <c r="F15" s="21">
        <v>-0.1</v>
      </c>
      <c r="G15" s="39">
        <f t="shared" si="0"/>
        <v>900</v>
      </c>
      <c r="H15" s="39">
        <f t="shared" si="1"/>
        <v>0</v>
      </c>
      <c r="I15" s="39">
        <f t="shared" si="2"/>
        <v>0</v>
      </c>
      <c r="J15" s="20">
        <f t="shared" si="3"/>
        <v>900</v>
      </c>
      <c r="M15">
        <v>6</v>
      </c>
      <c r="N15">
        <f t="shared" si="4"/>
        <v>61</v>
      </c>
      <c r="O15">
        <f t="shared" si="5"/>
        <v>72</v>
      </c>
    </row>
    <row r="16" spans="1:15">
      <c r="A16" s="17" t="s">
        <v>1</v>
      </c>
      <c r="B16" s="5">
        <v>2002</v>
      </c>
      <c r="E16" s="1">
        <f t="shared" si="6"/>
        <v>1997</v>
      </c>
      <c r="F16" s="21">
        <v>-0.13</v>
      </c>
      <c r="G16" s="39">
        <f t="shared" si="0"/>
        <v>783</v>
      </c>
      <c r="H16" s="39">
        <f t="shared" si="1"/>
        <v>0</v>
      </c>
      <c r="I16" s="39">
        <f t="shared" si="2"/>
        <v>0</v>
      </c>
      <c r="J16" s="20">
        <f t="shared" si="3"/>
        <v>783</v>
      </c>
      <c r="M16">
        <v>7</v>
      </c>
      <c r="N16">
        <f t="shared" si="4"/>
        <v>73</v>
      </c>
      <c r="O16">
        <f t="shared" si="5"/>
        <v>84</v>
      </c>
    </row>
    <row r="17" spans="1:15">
      <c r="E17" s="1">
        <f t="shared" si="6"/>
        <v>1998</v>
      </c>
      <c r="F17" s="21">
        <v>-0.12</v>
      </c>
      <c r="G17" s="39">
        <f t="shared" si="0"/>
        <v>689.04</v>
      </c>
      <c r="H17" s="39">
        <f t="shared" si="1"/>
        <v>0</v>
      </c>
      <c r="I17" s="39">
        <f t="shared" si="2"/>
        <v>0</v>
      </c>
      <c r="J17" s="20">
        <f t="shared" si="3"/>
        <v>689.04</v>
      </c>
      <c r="M17">
        <v>8</v>
      </c>
      <c r="N17">
        <f t="shared" si="4"/>
        <v>85</v>
      </c>
      <c r="O17">
        <f t="shared" si="5"/>
        <v>96</v>
      </c>
    </row>
    <row r="18" spans="1:15">
      <c r="A18" s="16" t="s">
        <v>25</v>
      </c>
      <c r="E18" s="1">
        <f t="shared" si="6"/>
        <v>1999</v>
      </c>
      <c r="F18" s="21">
        <v>-0.03</v>
      </c>
      <c r="G18" s="39">
        <f t="shared" si="0"/>
        <v>668.36879999999996</v>
      </c>
      <c r="H18" s="39">
        <f t="shared" si="1"/>
        <v>0</v>
      </c>
      <c r="I18" s="39">
        <f t="shared" si="2"/>
        <v>0</v>
      </c>
      <c r="J18" s="20">
        <f t="shared" si="3"/>
        <v>668.36879999999996</v>
      </c>
      <c r="M18">
        <v>9</v>
      </c>
      <c r="N18">
        <f t="shared" si="4"/>
        <v>97</v>
      </c>
      <c r="O18">
        <f t="shared" si="5"/>
        <v>108</v>
      </c>
    </row>
    <row r="19" spans="1:15">
      <c r="A19" t="s">
        <v>31</v>
      </c>
      <c r="B19" s="30">
        <v>1</v>
      </c>
      <c r="E19" s="1">
        <f t="shared" si="6"/>
        <v>2000</v>
      </c>
      <c r="F19" s="21">
        <v>-0.02</v>
      </c>
      <c r="G19" s="39">
        <f t="shared" si="0"/>
        <v>655.00142399999993</v>
      </c>
      <c r="H19" s="39">
        <f t="shared" si="1"/>
        <v>0</v>
      </c>
      <c r="I19" s="39">
        <f t="shared" si="2"/>
        <v>0</v>
      </c>
      <c r="J19" s="20">
        <f t="shared" si="3"/>
        <v>655.00142399999993</v>
      </c>
      <c r="M19">
        <v>10</v>
      </c>
      <c r="N19">
        <f t="shared" si="4"/>
        <v>109</v>
      </c>
      <c r="O19">
        <f t="shared" si="5"/>
        <v>120</v>
      </c>
    </row>
    <row r="20" spans="1:15">
      <c r="A20" t="s">
        <v>15</v>
      </c>
      <c r="B20" s="2">
        <f>1-B19</f>
        <v>0</v>
      </c>
      <c r="E20" s="1">
        <f t="shared" si="6"/>
        <v>2001</v>
      </c>
      <c r="F20" s="21">
        <v>0.02</v>
      </c>
      <c r="G20" s="39">
        <f t="shared" si="0"/>
        <v>668.10145247999992</v>
      </c>
      <c r="H20" s="39">
        <f t="shared" si="1"/>
        <v>0</v>
      </c>
      <c r="I20" s="39">
        <f t="shared" si="2"/>
        <v>0</v>
      </c>
      <c r="J20" s="20">
        <f t="shared" si="3"/>
        <v>668.10145247999992</v>
      </c>
      <c r="M20">
        <v>11</v>
      </c>
      <c r="N20">
        <f t="shared" si="4"/>
        <v>121</v>
      </c>
      <c r="O20">
        <f t="shared" si="5"/>
        <v>132</v>
      </c>
    </row>
    <row r="21" spans="1:15">
      <c r="A21" t="s">
        <v>29</v>
      </c>
      <c r="B21" s="43">
        <v>15</v>
      </c>
      <c r="C21" t="s">
        <v>6</v>
      </c>
      <c r="E21" s="1">
        <f t="shared" si="6"/>
        <v>2002</v>
      </c>
      <c r="F21" s="21">
        <v>0.05</v>
      </c>
      <c r="G21" s="39">
        <f t="shared" si="0"/>
        <v>701.50652510399993</v>
      </c>
      <c r="H21" s="39">
        <f t="shared" si="1"/>
        <v>0</v>
      </c>
      <c r="I21" s="39">
        <f t="shared" si="2"/>
        <v>0</v>
      </c>
      <c r="J21" s="20">
        <f t="shared" si="3"/>
        <v>701.50652510399993</v>
      </c>
      <c r="M21">
        <v>12</v>
      </c>
      <c r="N21">
        <f t="shared" si="4"/>
        <v>133</v>
      </c>
      <c r="O21">
        <f t="shared" si="5"/>
        <v>144</v>
      </c>
    </row>
    <row r="22" spans="1:15">
      <c r="A22" t="s">
        <v>2</v>
      </c>
      <c r="B22" s="30">
        <v>0.1</v>
      </c>
      <c r="E22" s="1">
        <f>E21+1</f>
        <v>2003</v>
      </c>
      <c r="F22" s="21">
        <v>0.05</v>
      </c>
      <c r="G22" s="39">
        <f t="shared" si="0"/>
        <v>0</v>
      </c>
      <c r="H22" s="39">
        <f t="shared" si="1"/>
        <v>0</v>
      </c>
      <c r="I22" s="39">
        <f t="shared" si="2"/>
        <v>0</v>
      </c>
      <c r="J22" s="20">
        <f>G22-H22</f>
        <v>0</v>
      </c>
      <c r="M22">
        <v>13</v>
      </c>
      <c r="N22">
        <f t="shared" si="4"/>
        <v>145</v>
      </c>
      <c r="O22">
        <f t="shared" si="5"/>
        <v>156</v>
      </c>
    </row>
    <row r="23" spans="1:15">
      <c r="E23" s="1">
        <f>E22+1</f>
        <v>2004</v>
      </c>
      <c r="F23" s="21">
        <v>0.22</v>
      </c>
      <c r="G23" s="39">
        <f t="shared" si="0"/>
        <v>0</v>
      </c>
      <c r="H23" s="39">
        <f t="shared" si="1"/>
        <v>0</v>
      </c>
      <c r="I23" s="39">
        <f t="shared" si="2"/>
        <v>0</v>
      </c>
      <c r="J23" s="20">
        <f>G23-H23</f>
        <v>0</v>
      </c>
      <c r="M23">
        <v>14</v>
      </c>
      <c r="N23">
        <f t="shared" si="4"/>
        <v>157</v>
      </c>
      <c r="O23">
        <f t="shared" si="5"/>
        <v>168</v>
      </c>
    </row>
    <row r="24" spans="1:15">
      <c r="A24" t="s">
        <v>5</v>
      </c>
      <c r="B24" s="48">
        <v>1000</v>
      </c>
      <c r="C24" t="s">
        <v>16</v>
      </c>
      <c r="E24" s="1">
        <f>E23+1</f>
        <v>2005</v>
      </c>
      <c r="F24" s="21">
        <v>0.17</v>
      </c>
      <c r="G24" s="39">
        <f t="shared" si="0"/>
        <v>0</v>
      </c>
      <c r="H24" s="39">
        <f t="shared" si="1"/>
        <v>0</v>
      </c>
      <c r="I24" s="39">
        <f t="shared" si="2"/>
        <v>0</v>
      </c>
      <c r="J24" s="20">
        <f>G24-H24</f>
        <v>0</v>
      </c>
      <c r="M24">
        <v>15</v>
      </c>
      <c r="N24">
        <f t="shared" si="4"/>
        <v>169</v>
      </c>
      <c r="O24">
        <f t="shared" si="5"/>
        <v>180</v>
      </c>
    </row>
    <row r="25" spans="1:15">
      <c r="A25" t="s">
        <v>14</v>
      </c>
      <c r="B25" s="3">
        <f>B24*B20</f>
        <v>0</v>
      </c>
      <c r="C25" t="s">
        <v>16</v>
      </c>
      <c r="E25" s="1">
        <f>E24+1</f>
        <v>2006</v>
      </c>
      <c r="F25" s="21">
        <v>0.18</v>
      </c>
      <c r="G25" s="39">
        <f t="shared" si="0"/>
        <v>0</v>
      </c>
      <c r="H25" s="39">
        <f t="shared" si="1"/>
        <v>0</v>
      </c>
      <c r="I25" s="39">
        <f t="shared" si="2"/>
        <v>0</v>
      </c>
      <c r="J25" s="20">
        <f>G25-H25</f>
        <v>0</v>
      </c>
    </row>
    <row r="26" spans="1:15">
      <c r="A26" t="s">
        <v>3</v>
      </c>
      <c r="B26" s="3">
        <f>B24-B25</f>
        <v>1000</v>
      </c>
      <c r="C26" t="s">
        <v>16</v>
      </c>
      <c r="E26" s="1">
        <f>E25+1</f>
        <v>2007</v>
      </c>
      <c r="F26" s="21">
        <v>0.3</v>
      </c>
      <c r="G26" s="39">
        <f t="shared" si="0"/>
        <v>0</v>
      </c>
      <c r="H26" s="39">
        <f t="shared" si="1"/>
        <v>0</v>
      </c>
      <c r="I26" s="39">
        <f t="shared" si="2"/>
        <v>0</v>
      </c>
      <c r="J26" s="20">
        <f>G26-H26</f>
        <v>0</v>
      </c>
    </row>
    <row r="27" spans="1:15">
      <c r="B27" s="3"/>
      <c r="E27" t="s">
        <v>46</v>
      </c>
    </row>
    <row r="28" spans="1:15">
      <c r="A28" t="s">
        <v>17</v>
      </c>
      <c r="B28" s="49">
        <f>PMT(B22/12,B21*12,-B25)</f>
        <v>0</v>
      </c>
      <c r="C28" t="s">
        <v>16</v>
      </c>
    </row>
    <row r="30" spans="1:15">
      <c r="A30" s="6" t="s">
        <v>42</v>
      </c>
      <c r="B30" s="6"/>
      <c r="C30" s="6"/>
      <c r="D30" s="6"/>
      <c r="E30" s="6"/>
    </row>
    <row r="31" spans="1:15">
      <c r="A31" t="s">
        <v>9</v>
      </c>
      <c r="B31" s="50">
        <f>B24</f>
        <v>1000</v>
      </c>
      <c r="C31" t="s">
        <v>16</v>
      </c>
    </row>
    <row r="32" spans="1:15">
      <c r="A32" t="s">
        <v>10</v>
      </c>
      <c r="B32" s="40">
        <f>VLOOKUP(B16,E10:G26,3)</f>
        <v>701.50652510399993</v>
      </c>
      <c r="C32" t="s">
        <v>16</v>
      </c>
    </row>
    <row r="33" spans="1:5">
      <c r="A33" t="s">
        <v>11</v>
      </c>
      <c r="B33" s="50">
        <f>SUM(H10:H26)</f>
        <v>0</v>
      </c>
      <c r="C33" t="s">
        <v>16</v>
      </c>
    </row>
    <row r="34" spans="1:5" ht="30">
      <c r="A34" s="26" t="s">
        <v>44</v>
      </c>
      <c r="B34" s="50">
        <f>VLOOKUP(B16-B14+1,A46:E60,5)</f>
        <v>0</v>
      </c>
      <c r="C34" t="s">
        <v>16</v>
      </c>
    </row>
    <row r="35" spans="1:5">
      <c r="A35" t="s">
        <v>43</v>
      </c>
      <c r="B35" s="41">
        <f>B32-B31-B33</f>
        <v>-298.49347489600007</v>
      </c>
      <c r="C35" t="s">
        <v>16</v>
      </c>
    </row>
    <row r="36" spans="1:5">
      <c r="A36" t="s">
        <v>12</v>
      </c>
      <c r="B36" s="50">
        <f>B16-B14+1</f>
        <v>7</v>
      </c>
      <c r="C36" t="s">
        <v>13</v>
      </c>
    </row>
    <row r="37" spans="1:5">
      <c r="A37" t="s">
        <v>47</v>
      </c>
      <c r="B37" s="50">
        <f>B26</f>
        <v>1000</v>
      </c>
      <c r="C37" t="s">
        <v>16</v>
      </c>
    </row>
    <row r="38" spans="1:5">
      <c r="B38" s="50"/>
    </row>
    <row r="39" spans="1:5">
      <c r="A39" s="45" t="s">
        <v>48</v>
      </c>
      <c r="B39" s="46">
        <f>(B35/B37)</f>
        <v>-0.29849347489600009</v>
      </c>
    </row>
    <row r="40" spans="1:5" ht="30">
      <c r="A40" s="47" t="s">
        <v>41</v>
      </c>
      <c r="B40" s="44" t="str">
        <f>IF(B35&lt;0, "Loss in investment", POWER(B35/B37,1/(B36))-1)</f>
        <v>Loss in investment</v>
      </c>
      <c r="C40" s="42"/>
    </row>
    <row r="43" spans="1:5">
      <c r="A43" s="6" t="s">
        <v>40</v>
      </c>
      <c r="B43" s="6"/>
      <c r="C43" s="7"/>
      <c r="D43" s="6"/>
      <c r="E43" s="6"/>
    </row>
    <row r="44" spans="1:5">
      <c r="C44" s="4"/>
    </row>
    <row r="45" spans="1:5" ht="30">
      <c r="A45" s="8" t="s">
        <v>18</v>
      </c>
      <c r="B45" s="9" t="s">
        <v>19</v>
      </c>
      <c r="C45" s="9" t="s">
        <v>28</v>
      </c>
      <c r="D45" s="9" t="s">
        <v>20</v>
      </c>
      <c r="E45" s="27" t="s">
        <v>36</v>
      </c>
    </row>
    <row r="46" spans="1:5">
      <c r="A46" s="11">
        <v>1</v>
      </c>
      <c r="B46" s="31">
        <f t="shared" ref="B46:B60" si="7">SUMIFS($B$70:$B$249,A$70:A$249,CONCATENATE("&gt;=",N10),A$70:A$249,CONCATENATE("&lt;=",O10))</f>
        <v>0</v>
      </c>
      <c r="C46" s="32">
        <f t="shared" ref="C46:C60" si="8">SUMIFS($C$70:$C$249,A$70:A$249,CONCATENATE("&gt;=",N10),A$70:A$249,CONCATENATE("&lt;=",O10))</f>
        <v>0</v>
      </c>
      <c r="D46" s="32">
        <f>SUM(B46:C46)</f>
        <v>0</v>
      </c>
      <c r="E46" s="25">
        <f>VLOOKUP(A46*12,$A$70:$E$249,5)</f>
        <v>0</v>
      </c>
    </row>
    <row r="47" spans="1:5">
      <c r="A47" s="11">
        <v>2</v>
      </c>
      <c r="B47" s="31">
        <f t="shared" si="7"/>
        <v>0</v>
      </c>
      <c r="C47" s="32">
        <f t="shared" si="8"/>
        <v>0</v>
      </c>
      <c r="D47" s="32">
        <f t="shared" ref="D47:D60" si="9">SUM(B47:C47)</f>
        <v>0</v>
      </c>
      <c r="E47" s="25">
        <f t="shared" ref="E47:E60" si="10">VLOOKUP(A47*12,$A$70:$E$249,5)</f>
        <v>0</v>
      </c>
    </row>
    <row r="48" spans="1:5">
      <c r="A48" s="11">
        <v>3</v>
      </c>
      <c r="B48" s="31">
        <f t="shared" si="7"/>
        <v>0</v>
      </c>
      <c r="C48" s="32">
        <f t="shared" si="8"/>
        <v>0</v>
      </c>
      <c r="D48" s="32">
        <f t="shared" si="9"/>
        <v>0</v>
      </c>
      <c r="E48" s="25">
        <f t="shared" si="10"/>
        <v>0</v>
      </c>
    </row>
    <row r="49" spans="1:5">
      <c r="A49" s="11">
        <v>4</v>
      </c>
      <c r="B49" s="31">
        <f t="shared" si="7"/>
        <v>0</v>
      </c>
      <c r="C49" s="32">
        <f t="shared" si="8"/>
        <v>0</v>
      </c>
      <c r="D49" s="32">
        <f t="shared" si="9"/>
        <v>0</v>
      </c>
      <c r="E49" s="25">
        <f t="shared" si="10"/>
        <v>0</v>
      </c>
    </row>
    <row r="50" spans="1:5">
      <c r="A50" s="11">
        <v>5</v>
      </c>
      <c r="B50" s="31">
        <f t="shared" si="7"/>
        <v>0</v>
      </c>
      <c r="C50" s="32">
        <f t="shared" si="8"/>
        <v>0</v>
      </c>
      <c r="D50" s="32">
        <f t="shared" si="9"/>
        <v>0</v>
      </c>
      <c r="E50" s="25">
        <f t="shared" si="10"/>
        <v>0</v>
      </c>
    </row>
    <row r="51" spans="1:5">
      <c r="A51" s="11">
        <v>6</v>
      </c>
      <c r="B51" s="31">
        <f t="shared" si="7"/>
        <v>0</v>
      </c>
      <c r="C51" s="32">
        <f t="shared" si="8"/>
        <v>0</v>
      </c>
      <c r="D51" s="32">
        <f t="shared" si="9"/>
        <v>0</v>
      </c>
      <c r="E51" s="25">
        <f t="shared" si="10"/>
        <v>0</v>
      </c>
    </row>
    <row r="52" spans="1:5">
      <c r="A52" s="11">
        <v>7</v>
      </c>
      <c r="B52" s="31">
        <f t="shared" si="7"/>
        <v>0</v>
      </c>
      <c r="C52" s="32">
        <f t="shared" si="8"/>
        <v>0</v>
      </c>
      <c r="D52" s="32">
        <f t="shared" si="9"/>
        <v>0</v>
      </c>
      <c r="E52" s="25">
        <f t="shared" si="10"/>
        <v>0</v>
      </c>
    </row>
    <row r="53" spans="1:5">
      <c r="A53" s="11">
        <v>8</v>
      </c>
      <c r="B53" s="31">
        <f t="shared" si="7"/>
        <v>0</v>
      </c>
      <c r="C53" s="32">
        <f t="shared" si="8"/>
        <v>0</v>
      </c>
      <c r="D53" s="32">
        <f t="shared" si="9"/>
        <v>0</v>
      </c>
      <c r="E53" s="25">
        <f t="shared" si="10"/>
        <v>0</v>
      </c>
    </row>
    <row r="54" spans="1:5">
      <c r="A54" s="11">
        <v>9</v>
      </c>
      <c r="B54" s="31">
        <f t="shared" si="7"/>
        <v>0</v>
      </c>
      <c r="C54" s="32">
        <f t="shared" si="8"/>
        <v>0</v>
      </c>
      <c r="D54" s="32">
        <f t="shared" si="9"/>
        <v>0</v>
      </c>
      <c r="E54" s="25">
        <f t="shared" si="10"/>
        <v>0</v>
      </c>
    </row>
    <row r="55" spans="1:5">
      <c r="A55" s="11">
        <v>10</v>
      </c>
      <c r="B55" s="31">
        <f t="shared" si="7"/>
        <v>0</v>
      </c>
      <c r="C55" s="32">
        <f t="shared" si="8"/>
        <v>0</v>
      </c>
      <c r="D55" s="32">
        <f t="shared" si="9"/>
        <v>0</v>
      </c>
      <c r="E55" s="25">
        <f t="shared" si="10"/>
        <v>0</v>
      </c>
    </row>
    <row r="56" spans="1:5">
      <c r="A56" s="11">
        <v>11</v>
      </c>
      <c r="B56" s="31">
        <f t="shared" si="7"/>
        <v>0</v>
      </c>
      <c r="C56" s="32">
        <f t="shared" si="8"/>
        <v>0</v>
      </c>
      <c r="D56" s="32">
        <f t="shared" si="9"/>
        <v>0</v>
      </c>
      <c r="E56" s="25">
        <f t="shared" si="10"/>
        <v>0</v>
      </c>
    </row>
    <row r="57" spans="1:5">
      <c r="A57" s="11">
        <v>12</v>
      </c>
      <c r="B57" s="31">
        <f t="shared" si="7"/>
        <v>0</v>
      </c>
      <c r="C57" s="32">
        <f t="shared" si="8"/>
        <v>0</v>
      </c>
      <c r="D57" s="32">
        <f t="shared" si="9"/>
        <v>0</v>
      </c>
      <c r="E57" s="25">
        <f t="shared" si="10"/>
        <v>0</v>
      </c>
    </row>
    <row r="58" spans="1:5">
      <c r="A58" s="11">
        <v>13</v>
      </c>
      <c r="B58" s="31">
        <f t="shared" si="7"/>
        <v>0</v>
      </c>
      <c r="C58" s="32">
        <f t="shared" si="8"/>
        <v>0</v>
      </c>
      <c r="D58" s="32">
        <f t="shared" si="9"/>
        <v>0</v>
      </c>
      <c r="E58" s="25">
        <f t="shared" si="10"/>
        <v>0</v>
      </c>
    </row>
    <row r="59" spans="1:5">
      <c r="A59" s="11">
        <v>14</v>
      </c>
      <c r="B59" s="31">
        <f t="shared" si="7"/>
        <v>0</v>
      </c>
      <c r="C59" s="32">
        <f t="shared" si="8"/>
        <v>0</v>
      </c>
      <c r="D59" s="32">
        <f t="shared" si="9"/>
        <v>0</v>
      </c>
      <c r="E59" s="25">
        <f t="shared" si="10"/>
        <v>0</v>
      </c>
    </row>
    <row r="60" spans="1:5">
      <c r="A60" s="11">
        <v>15</v>
      </c>
      <c r="B60" s="31">
        <f t="shared" si="7"/>
        <v>0</v>
      </c>
      <c r="C60" s="32">
        <f t="shared" si="8"/>
        <v>0</v>
      </c>
      <c r="D60" s="32">
        <f t="shared" si="9"/>
        <v>0</v>
      </c>
      <c r="E60" s="25">
        <f t="shared" si="10"/>
        <v>0</v>
      </c>
    </row>
    <row r="61" spans="1:5">
      <c r="A61" s="13" t="s">
        <v>21</v>
      </c>
      <c r="B61" s="34">
        <f>SUM(B46:B60)</f>
        <v>0</v>
      </c>
      <c r="C61" s="34">
        <f>SUM(C46:C60)</f>
        <v>0</v>
      </c>
      <c r="D61" s="34">
        <f>SUM(D46:D60)</f>
        <v>0</v>
      </c>
      <c r="E61" s="35"/>
    </row>
    <row r="62" spans="1:5">
      <c r="C62" s="4"/>
    </row>
    <row r="63" spans="1:5">
      <c r="C63" s="4"/>
    </row>
    <row r="64" spans="1:5">
      <c r="C64" s="4"/>
    </row>
    <row r="65" spans="1:5">
      <c r="C65" s="4"/>
    </row>
    <row r="66" spans="1:5">
      <c r="A66" s="6" t="s">
        <v>39</v>
      </c>
      <c r="B66" s="6"/>
      <c r="C66" s="7"/>
      <c r="D66" s="6"/>
      <c r="E66" s="6"/>
    </row>
    <row r="68" spans="1:5" ht="30">
      <c r="A68" s="13" t="s">
        <v>8</v>
      </c>
      <c r="B68" s="9" t="s">
        <v>26</v>
      </c>
      <c r="C68" s="9" t="s">
        <v>28</v>
      </c>
      <c r="D68" s="14" t="s">
        <v>4</v>
      </c>
      <c r="E68" s="10" t="s">
        <v>27</v>
      </c>
    </row>
    <row r="69" spans="1:5">
      <c r="A69" s="11"/>
      <c r="B69" s="22"/>
      <c r="C69" s="22"/>
      <c r="D69" s="23"/>
      <c r="E69" s="24">
        <f>B25</f>
        <v>0</v>
      </c>
    </row>
    <row r="70" spans="1:5">
      <c r="A70" s="11">
        <v>1</v>
      </c>
      <c r="B70" s="32">
        <f t="shared" ref="B70:B101" si="11">$B$22/12*E69</f>
        <v>0</v>
      </c>
      <c r="C70" s="32">
        <f t="shared" ref="C70:C101" si="12">D70-B70</f>
        <v>0</v>
      </c>
      <c r="D70" s="36">
        <f t="shared" ref="D70:D101" si="13">$B$28</f>
        <v>0</v>
      </c>
      <c r="E70" s="25">
        <f t="shared" ref="E70:E101" si="14">E69-C70</f>
        <v>0</v>
      </c>
    </row>
    <row r="71" spans="1:5">
      <c r="A71" s="11">
        <v>2</v>
      </c>
      <c r="B71" s="32">
        <f t="shared" si="11"/>
        <v>0</v>
      </c>
      <c r="C71" s="32">
        <f t="shared" si="12"/>
        <v>0</v>
      </c>
      <c r="D71" s="36">
        <f t="shared" si="13"/>
        <v>0</v>
      </c>
      <c r="E71" s="25">
        <f t="shared" si="14"/>
        <v>0</v>
      </c>
    </row>
    <row r="72" spans="1:5">
      <c r="A72" s="11">
        <v>3</v>
      </c>
      <c r="B72" s="32">
        <f t="shared" si="11"/>
        <v>0</v>
      </c>
      <c r="C72" s="32">
        <f t="shared" si="12"/>
        <v>0</v>
      </c>
      <c r="D72" s="36">
        <f t="shared" si="13"/>
        <v>0</v>
      </c>
      <c r="E72" s="25">
        <f t="shared" si="14"/>
        <v>0</v>
      </c>
    </row>
    <row r="73" spans="1:5">
      <c r="A73" s="11">
        <v>4</v>
      </c>
      <c r="B73" s="32">
        <f t="shared" si="11"/>
        <v>0</v>
      </c>
      <c r="C73" s="32">
        <f t="shared" si="12"/>
        <v>0</v>
      </c>
      <c r="D73" s="36">
        <f t="shared" si="13"/>
        <v>0</v>
      </c>
      <c r="E73" s="25">
        <f t="shared" si="14"/>
        <v>0</v>
      </c>
    </row>
    <row r="74" spans="1:5">
      <c r="A74" s="11">
        <v>5</v>
      </c>
      <c r="B74" s="32">
        <f t="shared" si="11"/>
        <v>0</v>
      </c>
      <c r="C74" s="32">
        <f t="shared" si="12"/>
        <v>0</v>
      </c>
      <c r="D74" s="36">
        <f t="shared" si="13"/>
        <v>0</v>
      </c>
      <c r="E74" s="25">
        <f t="shared" si="14"/>
        <v>0</v>
      </c>
    </row>
    <row r="75" spans="1:5">
      <c r="A75" s="11">
        <v>6</v>
      </c>
      <c r="B75" s="32">
        <f t="shared" si="11"/>
        <v>0</v>
      </c>
      <c r="C75" s="32">
        <f t="shared" si="12"/>
        <v>0</v>
      </c>
      <c r="D75" s="36">
        <f t="shared" si="13"/>
        <v>0</v>
      </c>
      <c r="E75" s="25">
        <f t="shared" si="14"/>
        <v>0</v>
      </c>
    </row>
    <row r="76" spans="1:5">
      <c r="A76" s="11">
        <v>7</v>
      </c>
      <c r="B76" s="32">
        <f t="shared" si="11"/>
        <v>0</v>
      </c>
      <c r="C76" s="32">
        <f t="shared" si="12"/>
        <v>0</v>
      </c>
      <c r="D76" s="36">
        <f t="shared" si="13"/>
        <v>0</v>
      </c>
      <c r="E76" s="25">
        <f t="shared" si="14"/>
        <v>0</v>
      </c>
    </row>
    <row r="77" spans="1:5">
      <c r="A77" s="11">
        <v>8</v>
      </c>
      <c r="B77" s="32">
        <f t="shared" si="11"/>
        <v>0</v>
      </c>
      <c r="C77" s="32">
        <f t="shared" si="12"/>
        <v>0</v>
      </c>
      <c r="D77" s="36">
        <f t="shared" si="13"/>
        <v>0</v>
      </c>
      <c r="E77" s="25">
        <f t="shared" si="14"/>
        <v>0</v>
      </c>
    </row>
    <row r="78" spans="1:5">
      <c r="A78" s="11">
        <v>9</v>
      </c>
      <c r="B78" s="32">
        <f t="shared" si="11"/>
        <v>0</v>
      </c>
      <c r="C78" s="32">
        <f t="shared" si="12"/>
        <v>0</v>
      </c>
      <c r="D78" s="36">
        <f t="shared" si="13"/>
        <v>0</v>
      </c>
      <c r="E78" s="25">
        <f t="shared" si="14"/>
        <v>0</v>
      </c>
    </row>
    <row r="79" spans="1:5">
      <c r="A79" s="11">
        <v>10</v>
      </c>
      <c r="B79" s="32">
        <f t="shared" si="11"/>
        <v>0</v>
      </c>
      <c r="C79" s="32">
        <f t="shared" si="12"/>
        <v>0</v>
      </c>
      <c r="D79" s="36">
        <f t="shared" si="13"/>
        <v>0</v>
      </c>
      <c r="E79" s="25">
        <f t="shared" si="14"/>
        <v>0</v>
      </c>
    </row>
    <row r="80" spans="1:5">
      <c r="A80" s="11">
        <v>11</v>
      </c>
      <c r="B80" s="32">
        <f t="shared" si="11"/>
        <v>0</v>
      </c>
      <c r="C80" s="32">
        <f t="shared" si="12"/>
        <v>0</v>
      </c>
      <c r="D80" s="36">
        <f t="shared" si="13"/>
        <v>0</v>
      </c>
      <c r="E80" s="25">
        <f t="shared" si="14"/>
        <v>0</v>
      </c>
    </row>
    <row r="81" spans="1:5">
      <c r="A81" s="11">
        <v>12</v>
      </c>
      <c r="B81" s="32">
        <f t="shared" si="11"/>
        <v>0</v>
      </c>
      <c r="C81" s="32">
        <f t="shared" si="12"/>
        <v>0</v>
      </c>
      <c r="D81" s="36">
        <f t="shared" si="13"/>
        <v>0</v>
      </c>
      <c r="E81" s="25">
        <f t="shared" si="14"/>
        <v>0</v>
      </c>
    </row>
    <row r="82" spans="1:5">
      <c r="A82" s="11">
        <v>13</v>
      </c>
      <c r="B82" s="32">
        <f t="shared" si="11"/>
        <v>0</v>
      </c>
      <c r="C82" s="32">
        <f t="shared" si="12"/>
        <v>0</v>
      </c>
      <c r="D82" s="36">
        <f t="shared" si="13"/>
        <v>0</v>
      </c>
      <c r="E82" s="25">
        <f t="shared" si="14"/>
        <v>0</v>
      </c>
    </row>
    <row r="83" spans="1:5">
      <c r="A83" s="11">
        <v>14</v>
      </c>
      <c r="B83" s="32">
        <f t="shared" si="11"/>
        <v>0</v>
      </c>
      <c r="C83" s="32">
        <f t="shared" si="12"/>
        <v>0</v>
      </c>
      <c r="D83" s="36">
        <f t="shared" si="13"/>
        <v>0</v>
      </c>
      <c r="E83" s="25">
        <f t="shared" si="14"/>
        <v>0</v>
      </c>
    </row>
    <row r="84" spans="1:5">
      <c r="A84" s="11">
        <v>15</v>
      </c>
      <c r="B84" s="32">
        <f t="shared" si="11"/>
        <v>0</v>
      </c>
      <c r="C84" s="32">
        <f t="shared" si="12"/>
        <v>0</v>
      </c>
      <c r="D84" s="36">
        <f t="shared" si="13"/>
        <v>0</v>
      </c>
      <c r="E84" s="25">
        <f t="shared" si="14"/>
        <v>0</v>
      </c>
    </row>
    <row r="85" spans="1:5">
      <c r="A85" s="11">
        <v>16</v>
      </c>
      <c r="B85" s="32">
        <f t="shared" si="11"/>
        <v>0</v>
      </c>
      <c r="C85" s="32">
        <f t="shared" si="12"/>
        <v>0</v>
      </c>
      <c r="D85" s="36">
        <f t="shared" si="13"/>
        <v>0</v>
      </c>
      <c r="E85" s="25">
        <f t="shared" si="14"/>
        <v>0</v>
      </c>
    </row>
    <row r="86" spans="1:5">
      <c r="A86" s="11">
        <v>17</v>
      </c>
      <c r="B86" s="32">
        <f t="shared" si="11"/>
        <v>0</v>
      </c>
      <c r="C86" s="32">
        <f t="shared" si="12"/>
        <v>0</v>
      </c>
      <c r="D86" s="36">
        <f t="shared" si="13"/>
        <v>0</v>
      </c>
      <c r="E86" s="25">
        <f t="shared" si="14"/>
        <v>0</v>
      </c>
    </row>
    <row r="87" spans="1:5">
      <c r="A87" s="11">
        <v>18</v>
      </c>
      <c r="B87" s="32">
        <f t="shared" si="11"/>
        <v>0</v>
      </c>
      <c r="C87" s="32">
        <f t="shared" si="12"/>
        <v>0</v>
      </c>
      <c r="D87" s="36">
        <f t="shared" si="13"/>
        <v>0</v>
      </c>
      <c r="E87" s="25">
        <f t="shared" si="14"/>
        <v>0</v>
      </c>
    </row>
    <row r="88" spans="1:5">
      <c r="A88" s="11">
        <v>19</v>
      </c>
      <c r="B88" s="32">
        <f t="shared" si="11"/>
        <v>0</v>
      </c>
      <c r="C88" s="32">
        <f t="shared" si="12"/>
        <v>0</v>
      </c>
      <c r="D88" s="36">
        <f t="shared" si="13"/>
        <v>0</v>
      </c>
      <c r="E88" s="25">
        <f t="shared" si="14"/>
        <v>0</v>
      </c>
    </row>
    <row r="89" spans="1:5">
      <c r="A89" s="11">
        <v>20</v>
      </c>
      <c r="B89" s="32">
        <f t="shared" si="11"/>
        <v>0</v>
      </c>
      <c r="C89" s="32">
        <f t="shared" si="12"/>
        <v>0</v>
      </c>
      <c r="D89" s="36">
        <f t="shared" si="13"/>
        <v>0</v>
      </c>
      <c r="E89" s="25">
        <f t="shared" si="14"/>
        <v>0</v>
      </c>
    </row>
    <row r="90" spans="1:5">
      <c r="A90" s="11">
        <v>21</v>
      </c>
      <c r="B90" s="32">
        <f t="shared" si="11"/>
        <v>0</v>
      </c>
      <c r="C90" s="32">
        <f t="shared" si="12"/>
        <v>0</v>
      </c>
      <c r="D90" s="36">
        <f t="shared" si="13"/>
        <v>0</v>
      </c>
      <c r="E90" s="25">
        <f t="shared" si="14"/>
        <v>0</v>
      </c>
    </row>
    <row r="91" spans="1:5">
      <c r="A91" s="11">
        <v>22</v>
      </c>
      <c r="B91" s="32">
        <f t="shared" si="11"/>
        <v>0</v>
      </c>
      <c r="C91" s="32">
        <f t="shared" si="12"/>
        <v>0</v>
      </c>
      <c r="D91" s="36">
        <f t="shared" si="13"/>
        <v>0</v>
      </c>
      <c r="E91" s="25">
        <f t="shared" si="14"/>
        <v>0</v>
      </c>
    </row>
    <row r="92" spans="1:5">
      <c r="A92" s="11">
        <v>23</v>
      </c>
      <c r="B92" s="32">
        <f t="shared" si="11"/>
        <v>0</v>
      </c>
      <c r="C92" s="32">
        <f t="shared" si="12"/>
        <v>0</v>
      </c>
      <c r="D92" s="36">
        <f t="shared" si="13"/>
        <v>0</v>
      </c>
      <c r="E92" s="25">
        <f t="shared" si="14"/>
        <v>0</v>
      </c>
    </row>
    <row r="93" spans="1:5">
      <c r="A93" s="11">
        <v>24</v>
      </c>
      <c r="B93" s="32">
        <f t="shared" si="11"/>
        <v>0</v>
      </c>
      <c r="C93" s="32">
        <f t="shared" si="12"/>
        <v>0</v>
      </c>
      <c r="D93" s="36">
        <f t="shared" si="13"/>
        <v>0</v>
      </c>
      <c r="E93" s="25">
        <f t="shared" si="14"/>
        <v>0</v>
      </c>
    </row>
    <row r="94" spans="1:5">
      <c r="A94" s="11">
        <v>25</v>
      </c>
      <c r="B94" s="32">
        <f t="shared" si="11"/>
        <v>0</v>
      </c>
      <c r="C94" s="32">
        <f t="shared" si="12"/>
        <v>0</v>
      </c>
      <c r="D94" s="36">
        <f t="shared" si="13"/>
        <v>0</v>
      </c>
      <c r="E94" s="25">
        <f t="shared" si="14"/>
        <v>0</v>
      </c>
    </row>
    <row r="95" spans="1:5">
      <c r="A95" s="11">
        <v>26</v>
      </c>
      <c r="B95" s="32">
        <f t="shared" si="11"/>
        <v>0</v>
      </c>
      <c r="C95" s="32">
        <f t="shared" si="12"/>
        <v>0</v>
      </c>
      <c r="D95" s="36">
        <f t="shared" si="13"/>
        <v>0</v>
      </c>
      <c r="E95" s="25">
        <f t="shared" si="14"/>
        <v>0</v>
      </c>
    </row>
    <row r="96" spans="1:5">
      <c r="A96" s="11">
        <v>27</v>
      </c>
      <c r="B96" s="32">
        <f t="shared" si="11"/>
        <v>0</v>
      </c>
      <c r="C96" s="32">
        <f t="shared" si="12"/>
        <v>0</v>
      </c>
      <c r="D96" s="36">
        <f t="shared" si="13"/>
        <v>0</v>
      </c>
      <c r="E96" s="25">
        <f t="shared" si="14"/>
        <v>0</v>
      </c>
    </row>
    <row r="97" spans="1:5">
      <c r="A97" s="11">
        <v>28</v>
      </c>
      <c r="B97" s="32">
        <f t="shared" si="11"/>
        <v>0</v>
      </c>
      <c r="C97" s="32">
        <f t="shared" si="12"/>
        <v>0</v>
      </c>
      <c r="D97" s="36">
        <f t="shared" si="13"/>
        <v>0</v>
      </c>
      <c r="E97" s="25">
        <f t="shared" si="14"/>
        <v>0</v>
      </c>
    </row>
    <row r="98" spans="1:5">
      <c r="A98" s="11">
        <v>29</v>
      </c>
      <c r="B98" s="32">
        <f t="shared" si="11"/>
        <v>0</v>
      </c>
      <c r="C98" s="32">
        <f t="shared" si="12"/>
        <v>0</v>
      </c>
      <c r="D98" s="36">
        <f t="shared" si="13"/>
        <v>0</v>
      </c>
      <c r="E98" s="25">
        <f t="shared" si="14"/>
        <v>0</v>
      </c>
    </row>
    <row r="99" spans="1:5">
      <c r="A99" s="11">
        <v>30</v>
      </c>
      <c r="B99" s="32">
        <f t="shared" si="11"/>
        <v>0</v>
      </c>
      <c r="C99" s="32">
        <f t="shared" si="12"/>
        <v>0</v>
      </c>
      <c r="D99" s="36">
        <f t="shared" si="13"/>
        <v>0</v>
      </c>
      <c r="E99" s="25">
        <f t="shared" si="14"/>
        <v>0</v>
      </c>
    </row>
    <row r="100" spans="1:5">
      <c r="A100" s="11">
        <v>31</v>
      </c>
      <c r="B100" s="32">
        <f t="shared" si="11"/>
        <v>0</v>
      </c>
      <c r="C100" s="32">
        <f t="shared" si="12"/>
        <v>0</v>
      </c>
      <c r="D100" s="36">
        <f t="shared" si="13"/>
        <v>0</v>
      </c>
      <c r="E100" s="25">
        <f t="shared" si="14"/>
        <v>0</v>
      </c>
    </row>
    <row r="101" spans="1:5">
      <c r="A101" s="11">
        <v>32</v>
      </c>
      <c r="B101" s="32">
        <f t="shared" si="11"/>
        <v>0</v>
      </c>
      <c r="C101" s="32">
        <f t="shared" si="12"/>
        <v>0</v>
      </c>
      <c r="D101" s="36">
        <f t="shared" si="13"/>
        <v>0</v>
      </c>
      <c r="E101" s="25">
        <f t="shared" si="14"/>
        <v>0</v>
      </c>
    </row>
    <row r="102" spans="1:5">
      <c r="A102" s="11">
        <v>33</v>
      </c>
      <c r="B102" s="32">
        <f t="shared" ref="B102:B133" si="15">$B$22/12*E101</f>
        <v>0</v>
      </c>
      <c r="C102" s="32">
        <f t="shared" ref="C102:C133" si="16">D102-B102</f>
        <v>0</v>
      </c>
      <c r="D102" s="36">
        <f t="shared" ref="D102:D133" si="17">$B$28</f>
        <v>0</v>
      </c>
      <c r="E102" s="25">
        <f t="shared" ref="E102:E133" si="18">E101-C102</f>
        <v>0</v>
      </c>
    </row>
    <row r="103" spans="1:5">
      <c r="A103" s="11">
        <v>34</v>
      </c>
      <c r="B103" s="32">
        <f t="shared" si="15"/>
        <v>0</v>
      </c>
      <c r="C103" s="32">
        <f t="shared" si="16"/>
        <v>0</v>
      </c>
      <c r="D103" s="36">
        <f t="shared" si="17"/>
        <v>0</v>
      </c>
      <c r="E103" s="25">
        <f t="shared" si="18"/>
        <v>0</v>
      </c>
    </row>
    <row r="104" spans="1:5">
      <c r="A104" s="11">
        <v>35</v>
      </c>
      <c r="B104" s="32">
        <f t="shared" si="15"/>
        <v>0</v>
      </c>
      <c r="C104" s="32">
        <f t="shared" si="16"/>
        <v>0</v>
      </c>
      <c r="D104" s="36">
        <f t="shared" si="17"/>
        <v>0</v>
      </c>
      <c r="E104" s="25">
        <f t="shared" si="18"/>
        <v>0</v>
      </c>
    </row>
    <row r="105" spans="1:5">
      <c r="A105" s="11">
        <v>36</v>
      </c>
      <c r="B105" s="32">
        <f t="shared" si="15"/>
        <v>0</v>
      </c>
      <c r="C105" s="32">
        <f t="shared" si="16"/>
        <v>0</v>
      </c>
      <c r="D105" s="36">
        <f t="shared" si="17"/>
        <v>0</v>
      </c>
      <c r="E105" s="25">
        <f t="shared" si="18"/>
        <v>0</v>
      </c>
    </row>
    <row r="106" spans="1:5">
      <c r="A106" s="11">
        <v>37</v>
      </c>
      <c r="B106" s="32">
        <f t="shared" si="15"/>
        <v>0</v>
      </c>
      <c r="C106" s="32">
        <f t="shared" si="16"/>
        <v>0</v>
      </c>
      <c r="D106" s="36">
        <f t="shared" si="17"/>
        <v>0</v>
      </c>
      <c r="E106" s="25">
        <f t="shared" si="18"/>
        <v>0</v>
      </c>
    </row>
    <row r="107" spans="1:5">
      <c r="A107" s="11">
        <v>38</v>
      </c>
      <c r="B107" s="32">
        <f t="shared" si="15"/>
        <v>0</v>
      </c>
      <c r="C107" s="32">
        <f t="shared" si="16"/>
        <v>0</v>
      </c>
      <c r="D107" s="36">
        <f t="shared" si="17"/>
        <v>0</v>
      </c>
      <c r="E107" s="25">
        <f t="shared" si="18"/>
        <v>0</v>
      </c>
    </row>
    <row r="108" spans="1:5">
      <c r="A108" s="11">
        <v>39</v>
      </c>
      <c r="B108" s="32">
        <f t="shared" si="15"/>
        <v>0</v>
      </c>
      <c r="C108" s="32">
        <f t="shared" si="16"/>
        <v>0</v>
      </c>
      <c r="D108" s="36">
        <f t="shared" si="17"/>
        <v>0</v>
      </c>
      <c r="E108" s="25">
        <f t="shared" si="18"/>
        <v>0</v>
      </c>
    </row>
    <row r="109" spans="1:5">
      <c r="A109" s="11">
        <v>40</v>
      </c>
      <c r="B109" s="32">
        <f t="shared" si="15"/>
        <v>0</v>
      </c>
      <c r="C109" s="32">
        <f t="shared" si="16"/>
        <v>0</v>
      </c>
      <c r="D109" s="36">
        <f t="shared" si="17"/>
        <v>0</v>
      </c>
      <c r="E109" s="25">
        <f t="shared" si="18"/>
        <v>0</v>
      </c>
    </row>
    <row r="110" spans="1:5">
      <c r="A110" s="11">
        <v>41</v>
      </c>
      <c r="B110" s="32">
        <f t="shared" si="15"/>
        <v>0</v>
      </c>
      <c r="C110" s="32">
        <f t="shared" si="16"/>
        <v>0</v>
      </c>
      <c r="D110" s="36">
        <f t="shared" si="17"/>
        <v>0</v>
      </c>
      <c r="E110" s="25">
        <f t="shared" si="18"/>
        <v>0</v>
      </c>
    </row>
    <row r="111" spans="1:5">
      <c r="A111" s="11">
        <v>42</v>
      </c>
      <c r="B111" s="32">
        <f t="shared" si="15"/>
        <v>0</v>
      </c>
      <c r="C111" s="32">
        <f t="shared" si="16"/>
        <v>0</v>
      </c>
      <c r="D111" s="36">
        <f t="shared" si="17"/>
        <v>0</v>
      </c>
      <c r="E111" s="25">
        <f t="shared" si="18"/>
        <v>0</v>
      </c>
    </row>
    <row r="112" spans="1:5">
      <c r="A112" s="11">
        <v>43</v>
      </c>
      <c r="B112" s="32">
        <f t="shared" si="15"/>
        <v>0</v>
      </c>
      <c r="C112" s="32">
        <f t="shared" si="16"/>
        <v>0</v>
      </c>
      <c r="D112" s="36">
        <f t="shared" si="17"/>
        <v>0</v>
      </c>
      <c r="E112" s="25">
        <f t="shared" si="18"/>
        <v>0</v>
      </c>
    </row>
    <row r="113" spans="1:5">
      <c r="A113" s="11">
        <v>44</v>
      </c>
      <c r="B113" s="32">
        <f t="shared" si="15"/>
        <v>0</v>
      </c>
      <c r="C113" s="32">
        <f t="shared" si="16"/>
        <v>0</v>
      </c>
      <c r="D113" s="36">
        <f t="shared" si="17"/>
        <v>0</v>
      </c>
      <c r="E113" s="25">
        <f t="shared" si="18"/>
        <v>0</v>
      </c>
    </row>
    <row r="114" spans="1:5">
      <c r="A114" s="11">
        <v>45</v>
      </c>
      <c r="B114" s="32">
        <f t="shared" si="15"/>
        <v>0</v>
      </c>
      <c r="C114" s="32">
        <f t="shared" si="16"/>
        <v>0</v>
      </c>
      <c r="D114" s="36">
        <f t="shared" si="17"/>
        <v>0</v>
      </c>
      <c r="E114" s="25">
        <f t="shared" si="18"/>
        <v>0</v>
      </c>
    </row>
    <row r="115" spans="1:5">
      <c r="A115" s="11">
        <v>46</v>
      </c>
      <c r="B115" s="32">
        <f t="shared" si="15"/>
        <v>0</v>
      </c>
      <c r="C115" s="32">
        <f t="shared" si="16"/>
        <v>0</v>
      </c>
      <c r="D115" s="36">
        <f t="shared" si="17"/>
        <v>0</v>
      </c>
      <c r="E115" s="25">
        <f t="shared" si="18"/>
        <v>0</v>
      </c>
    </row>
    <row r="116" spans="1:5">
      <c r="A116" s="11">
        <v>47</v>
      </c>
      <c r="B116" s="32">
        <f t="shared" si="15"/>
        <v>0</v>
      </c>
      <c r="C116" s="32">
        <f t="shared" si="16"/>
        <v>0</v>
      </c>
      <c r="D116" s="36">
        <f t="shared" si="17"/>
        <v>0</v>
      </c>
      <c r="E116" s="25">
        <f t="shared" si="18"/>
        <v>0</v>
      </c>
    </row>
    <row r="117" spans="1:5">
      <c r="A117" s="11">
        <v>48</v>
      </c>
      <c r="B117" s="32">
        <f t="shared" si="15"/>
        <v>0</v>
      </c>
      <c r="C117" s="32">
        <f t="shared" si="16"/>
        <v>0</v>
      </c>
      <c r="D117" s="36">
        <f t="shared" si="17"/>
        <v>0</v>
      </c>
      <c r="E117" s="25">
        <f t="shared" si="18"/>
        <v>0</v>
      </c>
    </row>
    <row r="118" spans="1:5">
      <c r="A118" s="11">
        <v>49</v>
      </c>
      <c r="B118" s="32">
        <f t="shared" si="15"/>
        <v>0</v>
      </c>
      <c r="C118" s="32">
        <f t="shared" si="16"/>
        <v>0</v>
      </c>
      <c r="D118" s="36">
        <f t="shared" si="17"/>
        <v>0</v>
      </c>
      <c r="E118" s="25">
        <f t="shared" si="18"/>
        <v>0</v>
      </c>
    </row>
    <row r="119" spans="1:5">
      <c r="A119" s="11">
        <v>50</v>
      </c>
      <c r="B119" s="32">
        <f t="shared" si="15"/>
        <v>0</v>
      </c>
      <c r="C119" s="32">
        <f t="shared" si="16"/>
        <v>0</v>
      </c>
      <c r="D119" s="36">
        <f t="shared" si="17"/>
        <v>0</v>
      </c>
      <c r="E119" s="25">
        <f t="shared" si="18"/>
        <v>0</v>
      </c>
    </row>
    <row r="120" spans="1:5">
      <c r="A120" s="11">
        <v>51</v>
      </c>
      <c r="B120" s="32">
        <f t="shared" si="15"/>
        <v>0</v>
      </c>
      <c r="C120" s="32">
        <f t="shared" si="16"/>
        <v>0</v>
      </c>
      <c r="D120" s="36">
        <f t="shared" si="17"/>
        <v>0</v>
      </c>
      <c r="E120" s="25">
        <f t="shared" si="18"/>
        <v>0</v>
      </c>
    </row>
    <row r="121" spans="1:5">
      <c r="A121" s="11">
        <v>52</v>
      </c>
      <c r="B121" s="32">
        <f t="shared" si="15"/>
        <v>0</v>
      </c>
      <c r="C121" s="32">
        <f t="shared" si="16"/>
        <v>0</v>
      </c>
      <c r="D121" s="36">
        <f t="shared" si="17"/>
        <v>0</v>
      </c>
      <c r="E121" s="25">
        <f t="shared" si="18"/>
        <v>0</v>
      </c>
    </row>
    <row r="122" spans="1:5">
      <c r="A122" s="11">
        <v>53</v>
      </c>
      <c r="B122" s="32">
        <f t="shared" si="15"/>
        <v>0</v>
      </c>
      <c r="C122" s="32">
        <f t="shared" si="16"/>
        <v>0</v>
      </c>
      <c r="D122" s="36">
        <f t="shared" si="17"/>
        <v>0</v>
      </c>
      <c r="E122" s="25">
        <f t="shared" si="18"/>
        <v>0</v>
      </c>
    </row>
    <row r="123" spans="1:5">
      <c r="A123" s="11">
        <v>54</v>
      </c>
      <c r="B123" s="32">
        <f t="shared" si="15"/>
        <v>0</v>
      </c>
      <c r="C123" s="32">
        <f t="shared" si="16"/>
        <v>0</v>
      </c>
      <c r="D123" s="36">
        <f t="shared" si="17"/>
        <v>0</v>
      </c>
      <c r="E123" s="25">
        <f t="shared" si="18"/>
        <v>0</v>
      </c>
    </row>
    <row r="124" spans="1:5">
      <c r="A124" s="11">
        <v>55</v>
      </c>
      <c r="B124" s="32">
        <f t="shared" si="15"/>
        <v>0</v>
      </c>
      <c r="C124" s="32">
        <f t="shared" si="16"/>
        <v>0</v>
      </c>
      <c r="D124" s="36">
        <f t="shared" si="17"/>
        <v>0</v>
      </c>
      <c r="E124" s="25">
        <f t="shared" si="18"/>
        <v>0</v>
      </c>
    </row>
    <row r="125" spans="1:5">
      <c r="A125" s="11">
        <v>56</v>
      </c>
      <c r="B125" s="32">
        <f t="shared" si="15"/>
        <v>0</v>
      </c>
      <c r="C125" s="32">
        <f t="shared" si="16"/>
        <v>0</v>
      </c>
      <c r="D125" s="36">
        <f t="shared" si="17"/>
        <v>0</v>
      </c>
      <c r="E125" s="25">
        <f t="shared" si="18"/>
        <v>0</v>
      </c>
    </row>
    <row r="126" spans="1:5">
      <c r="A126" s="11">
        <v>57</v>
      </c>
      <c r="B126" s="32">
        <f t="shared" si="15"/>
        <v>0</v>
      </c>
      <c r="C126" s="32">
        <f t="shared" si="16"/>
        <v>0</v>
      </c>
      <c r="D126" s="36">
        <f t="shared" si="17"/>
        <v>0</v>
      </c>
      <c r="E126" s="25">
        <f t="shared" si="18"/>
        <v>0</v>
      </c>
    </row>
    <row r="127" spans="1:5">
      <c r="A127" s="11">
        <v>58</v>
      </c>
      <c r="B127" s="32">
        <f t="shared" si="15"/>
        <v>0</v>
      </c>
      <c r="C127" s="32">
        <f t="shared" si="16"/>
        <v>0</v>
      </c>
      <c r="D127" s="36">
        <f t="shared" si="17"/>
        <v>0</v>
      </c>
      <c r="E127" s="25">
        <f t="shared" si="18"/>
        <v>0</v>
      </c>
    </row>
    <row r="128" spans="1:5">
      <c r="A128" s="11">
        <v>59</v>
      </c>
      <c r="B128" s="32">
        <f t="shared" si="15"/>
        <v>0</v>
      </c>
      <c r="C128" s="32">
        <f t="shared" si="16"/>
        <v>0</v>
      </c>
      <c r="D128" s="36">
        <f t="shared" si="17"/>
        <v>0</v>
      </c>
      <c r="E128" s="25">
        <f t="shared" si="18"/>
        <v>0</v>
      </c>
    </row>
    <row r="129" spans="1:5">
      <c r="A129" s="11">
        <v>60</v>
      </c>
      <c r="B129" s="32">
        <f t="shared" si="15"/>
        <v>0</v>
      </c>
      <c r="C129" s="32">
        <f t="shared" si="16"/>
        <v>0</v>
      </c>
      <c r="D129" s="36">
        <f t="shared" si="17"/>
        <v>0</v>
      </c>
      <c r="E129" s="25">
        <f t="shared" si="18"/>
        <v>0</v>
      </c>
    </row>
    <row r="130" spans="1:5">
      <c r="A130" s="11">
        <v>61</v>
      </c>
      <c r="B130" s="32">
        <f t="shared" si="15"/>
        <v>0</v>
      </c>
      <c r="C130" s="32">
        <f t="shared" si="16"/>
        <v>0</v>
      </c>
      <c r="D130" s="36">
        <f t="shared" si="17"/>
        <v>0</v>
      </c>
      <c r="E130" s="25">
        <f t="shared" si="18"/>
        <v>0</v>
      </c>
    </row>
    <row r="131" spans="1:5">
      <c r="A131" s="11">
        <v>62</v>
      </c>
      <c r="B131" s="32">
        <f t="shared" si="15"/>
        <v>0</v>
      </c>
      <c r="C131" s="32">
        <f t="shared" si="16"/>
        <v>0</v>
      </c>
      <c r="D131" s="36">
        <f t="shared" si="17"/>
        <v>0</v>
      </c>
      <c r="E131" s="25">
        <f t="shared" si="18"/>
        <v>0</v>
      </c>
    </row>
    <row r="132" spans="1:5">
      <c r="A132" s="11">
        <v>63</v>
      </c>
      <c r="B132" s="32">
        <f t="shared" si="15"/>
        <v>0</v>
      </c>
      <c r="C132" s="32">
        <f t="shared" si="16"/>
        <v>0</v>
      </c>
      <c r="D132" s="36">
        <f t="shared" si="17"/>
        <v>0</v>
      </c>
      <c r="E132" s="25">
        <f t="shared" si="18"/>
        <v>0</v>
      </c>
    </row>
    <row r="133" spans="1:5">
      <c r="A133" s="11">
        <v>64</v>
      </c>
      <c r="B133" s="32">
        <f t="shared" si="15"/>
        <v>0</v>
      </c>
      <c r="C133" s="32">
        <f t="shared" si="16"/>
        <v>0</v>
      </c>
      <c r="D133" s="36">
        <f t="shared" si="17"/>
        <v>0</v>
      </c>
      <c r="E133" s="25">
        <f t="shared" si="18"/>
        <v>0</v>
      </c>
    </row>
    <row r="134" spans="1:5">
      <c r="A134" s="11">
        <v>65</v>
      </c>
      <c r="B134" s="32">
        <f t="shared" ref="B134:B165" si="19">$B$22/12*E133</f>
        <v>0</v>
      </c>
      <c r="C134" s="32">
        <f t="shared" ref="C134:C165" si="20">D134-B134</f>
        <v>0</v>
      </c>
      <c r="D134" s="36">
        <f t="shared" ref="D134:D165" si="21">$B$28</f>
        <v>0</v>
      </c>
      <c r="E134" s="25">
        <f t="shared" ref="E134:E165" si="22">E133-C134</f>
        <v>0</v>
      </c>
    </row>
    <row r="135" spans="1:5">
      <c r="A135" s="11">
        <v>66</v>
      </c>
      <c r="B135" s="32">
        <f t="shared" si="19"/>
        <v>0</v>
      </c>
      <c r="C135" s="32">
        <f t="shared" si="20"/>
        <v>0</v>
      </c>
      <c r="D135" s="36">
        <f t="shared" si="21"/>
        <v>0</v>
      </c>
      <c r="E135" s="25">
        <f t="shared" si="22"/>
        <v>0</v>
      </c>
    </row>
    <row r="136" spans="1:5">
      <c r="A136" s="11">
        <v>67</v>
      </c>
      <c r="B136" s="32">
        <f t="shared" si="19"/>
        <v>0</v>
      </c>
      <c r="C136" s="32">
        <f t="shared" si="20"/>
        <v>0</v>
      </c>
      <c r="D136" s="36">
        <f t="shared" si="21"/>
        <v>0</v>
      </c>
      <c r="E136" s="25">
        <f t="shared" si="22"/>
        <v>0</v>
      </c>
    </row>
    <row r="137" spans="1:5">
      <c r="A137" s="11">
        <v>68</v>
      </c>
      <c r="B137" s="32">
        <f t="shared" si="19"/>
        <v>0</v>
      </c>
      <c r="C137" s="32">
        <f t="shared" si="20"/>
        <v>0</v>
      </c>
      <c r="D137" s="36">
        <f t="shared" si="21"/>
        <v>0</v>
      </c>
      <c r="E137" s="25">
        <f t="shared" si="22"/>
        <v>0</v>
      </c>
    </row>
    <row r="138" spans="1:5">
      <c r="A138" s="11">
        <v>69</v>
      </c>
      <c r="B138" s="32">
        <f t="shared" si="19"/>
        <v>0</v>
      </c>
      <c r="C138" s="32">
        <f t="shared" si="20"/>
        <v>0</v>
      </c>
      <c r="D138" s="36">
        <f t="shared" si="21"/>
        <v>0</v>
      </c>
      <c r="E138" s="25">
        <f t="shared" si="22"/>
        <v>0</v>
      </c>
    </row>
    <row r="139" spans="1:5">
      <c r="A139" s="11">
        <v>70</v>
      </c>
      <c r="B139" s="32">
        <f t="shared" si="19"/>
        <v>0</v>
      </c>
      <c r="C139" s="32">
        <f t="shared" si="20"/>
        <v>0</v>
      </c>
      <c r="D139" s="36">
        <f t="shared" si="21"/>
        <v>0</v>
      </c>
      <c r="E139" s="25">
        <f t="shared" si="22"/>
        <v>0</v>
      </c>
    </row>
    <row r="140" spans="1:5">
      <c r="A140" s="11">
        <v>71</v>
      </c>
      <c r="B140" s="32">
        <f t="shared" si="19"/>
        <v>0</v>
      </c>
      <c r="C140" s="32">
        <f t="shared" si="20"/>
        <v>0</v>
      </c>
      <c r="D140" s="36">
        <f t="shared" si="21"/>
        <v>0</v>
      </c>
      <c r="E140" s="25">
        <f t="shared" si="22"/>
        <v>0</v>
      </c>
    </row>
    <row r="141" spans="1:5">
      <c r="A141" s="11">
        <v>72</v>
      </c>
      <c r="B141" s="32">
        <f t="shared" si="19"/>
        <v>0</v>
      </c>
      <c r="C141" s="32">
        <f t="shared" si="20"/>
        <v>0</v>
      </c>
      <c r="D141" s="36">
        <f t="shared" si="21"/>
        <v>0</v>
      </c>
      <c r="E141" s="25">
        <f t="shared" si="22"/>
        <v>0</v>
      </c>
    </row>
    <row r="142" spans="1:5">
      <c r="A142" s="11">
        <v>73</v>
      </c>
      <c r="B142" s="32">
        <f t="shared" si="19"/>
        <v>0</v>
      </c>
      <c r="C142" s="32">
        <f t="shared" si="20"/>
        <v>0</v>
      </c>
      <c r="D142" s="36">
        <f t="shared" si="21"/>
        <v>0</v>
      </c>
      <c r="E142" s="25">
        <f t="shared" si="22"/>
        <v>0</v>
      </c>
    </row>
    <row r="143" spans="1:5">
      <c r="A143" s="11">
        <v>74</v>
      </c>
      <c r="B143" s="32">
        <f t="shared" si="19"/>
        <v>0</v>
      </c>
      <c r="C143" s="32">
        <f t="shared" si="20"/>
        <v>0</v>
      </c>
      <c r="D143" s="36">
        <f t="shared" si="21"/>
        <v>0</v>
      </c>
      <c r="E143" s="25">
        <f t="shared" si="22"/>
        <v>0</v>
      </c>
    </row>
    <row r="144" spans="1:5">
      <c r="A144" s="11">
        <v>75</v>
      </c>
      <c r="B144" s="32">
        <f t="shared" si="19"/>
        <v>0</v>
      </c>
      <c r="C144" s="32">
        <f t="shared" si="20"/>
        <v>0</v>
      </c>
      <c r="D144" s="36">
        <f t="shared" si="21"/>
        <v>0</v>
      </c>
      <c r="E144" s="25">
        <f t="shared" si="22"/>
        <v>0</v>
      </c>
    </row>
    <row r="145" spans="1:5">
      <c r="A145" s="11">
        <v>76</v>
      </c>
      <c r="B145" s="32">
        <f t="shared" si="19"/>
        <v>0</v>
      </c>
      <c r="C145" s="32">
        <f t="shared" si="20"/>
        <v>0</v>
      </c>
      <c r="D145" s="36">
        <f t="shared" si="21"/>
        <v>0</v>
      </c>
      <c r="E145" s="25">
        <f t="shared" si="22"/>
        <v>0</v>
      </c>
    </row>
    <row r="146" spans="1:5">
      <c r="A146" s="11">
        <v>77</v>
      </c>
      <c r="B146" s="32">
        <f t="shared" si="19"/>
        <v>0</v>
      </c>
      <c r="C146" s="32">
        <f t="shared" si="20"/>
        <v>0</v>
      </c>
      <c r="D146" s="36">
        <f t="shared" si="21"/>
        <v>0</v>
      </c>
      <c r="E146" s="25">
        <f t="shared" si="22"/>
        <v>0</v>
      </c>
    </row>
    <row r="147" spans="1:5">
      <c r="A147" s="11">
        <v>78</v>
      </c>
      <c r="B147" s="32">
        <f t="shared" si="19"/>
        <v>0</v>
      </c>
      <c r="C147" s="32">
        <f t="shared" si="20"/>
        <v>0</v>
      </c>
      <c r="D147" s="36">
        <f t="shared" si="21"/>
        <v>0</v>
      </c>
      <c r="E147" s="25">
        <f t="shared" si="22"/>
        <v>0</v>
      </c>
    </row>
    <row r="148" spans="1:5">
      <c r="A148" s="11">
        <v>79</v>
      </c>
      <c r="B148" s="32">
        <f t="shared" si="19"/>
        <v>0</v>
      </c>
      <c r="C148" s="32">
        <f t="shared" si="20"/>
        <v>0</v>
      </c>
      <c r="D148" s="36">
        <f t="shared" si="21"/>
        <v>0</v>
      </c>
      <c r="E148" s="25">
        <f t="shared" si="22"/>
        <v>0</v>
      </c>
    </row>
    <row r="149" spans="1:5">
      <c r="A149" s="11">
        <v>80</v>
      </c>
      <c r="B149" s="32">
        <f t="shared" si="19"/>
        <v>0</v>
      </c>
      <c r="C149" s="32">
        <f t="shared" si="20"/>
        <v>0</v>
      </c>
      <c r="D149" s="36">
        <f t="shared" si="21"/>
        <v>0</v>
      </c>
      <c r="E149" s="25">
        <f t="shared" si="22"/>
        <v>0</v>
      </c>
    </row>
    <row r="150" spans="1:5">
      <c r="A150" s="11">
        <v>81</v>
      </c>
      <c r="B150" s="32">
        <f t="shared" si="19"/>
        <v>0</v>
      </c>
      <c r="C150" s="32">
        <f t="shared" si="20"/>
        <v>0</v>
      </c>
      <c r="D150" s="36">
        <f t="shared" si="21"/>
        <v>0</v>
      </c>
      <c r="E150" s="25">
        <f t="shared" si="22"/>
        <v>0</v>
      </c>
    </row>
    <row r="151" spans="1:5">
      <c r="A151" s="11">
        <v>82</v>
      </c>
      <c r="B151" s="32">
        <f t="shared" si="19"/>
        <v>0</v>
      </c>
      <c r="C151" s="32">
        <f t="shared" si="20"/>
        <v>0</v>
      </c>
      <c r="D151" s="36">
        <f t="shared" si="21"/>
        <v>0</v>
      </c>
      <c r="E151" s="25">
        <f t="shared" si="22"/>
        <v>0</v>
      </c>
    </row>
    <row r="152" spans="1:5">
      <c r="A152" s="11">
        <v>83</v>
      </c>
      <c r="B152" s="32">
        <f t="shared" si="19"/>
        <v>0</v>
      </c>
      <c r="C152" s="32">
        <f t="shared" si="20"/>
        <v>0</v>
      </c>
      <c r="D152" s="36">
        <f t="shared" si="21"/>
        <v>0</v>
      </c>
      <c r="E152" s="25">
        <f t="shared" si="22"/>
        <v>0</v>
      </c>
    </row>
    <row r="153" spans="1:5">
      <c r="A153" s="11">
        <v>84</v>
      </c>
      <c r="B153" s="32">
        <f t="shared" si="19"/>
        <v>0</v>
      </c>
      <c r="C153" s="32">
        <f t="shared" si="20"/>
        <v>0</v>
      </c>
      <c r="D153" s="36">
        <f t="shared" si="21"/>
        <v>0</v>
      </c>
      <c r="E153" s="25">
        <f t="shared" si="22"/>
        <v>0</v>
      </c>
    </row>
    <row r="154" spans="1:5">
      <c r="A154" s="11">
        <v>85</v>
      </c>
      <c r="B154" s="32">
        <f t="shared" si="19"/>
        <v>0</v>
      </c>
      <c r="C154" s="32">
        <f t="shared" si="20"/>
        <v>0</v>
      </c>
      <c r="D154" s="36">
        <f t="shared" si="21"/>
        <v>0</v>
      </c>
      <c r="E154" s="25">
        <f t="shared" si="22"/>
        <v>0</v>
      </c>
    </row>
    <row r="155" spans="1:5">
      <c r="A155" s="11">
        <v>86</v>
      </c>
      <c r="B155" s="32">
        <f t="shared" si="19"/>
        <v>0</v>
      </c>
      <c r="C155" s="32">
        <f t="shared" si="20"/>
        <v>0</v>
      </c>
      <c r="D155" s="36">
        <f t="shared" si="21"/>
        <v>0</v>
      </c>
      <c r="E155" s="25">
        <f t="shared" si="22"/>
        <v>0</v>
      </c>
    </row>
    <row r="156" spans="1:5">
      <c r="A156" s="11">
        <v>87</v>
      </c>
      <c r="B156" s="32">
        <f t="shared" si="19"/>
        <v>0</v>
      </c>
      <c r="C156" s="32">
        <f t="shared" si="20"/>
        <v>0</v>
      </c>
      <c r="D156" s="36">
        <f t="shared" si="21"/>
        <v>0</v>
      </c>
      <c r="E156" s="25">
        <f t="shared" si="22"/>
        <v>0</v>
      </c>
    </row>
    <row r="157" spans="1:5">
      <c r="A157" s="11">
        <v>88</v>
      </c>
      <c r="B157" s="32">
        <f t="shared" si="19"/>
        <v>0</v>
      </c>
      <c r="C157" s="32">
        <f t="shared" si="20"/>
        <v>0</v>
      </c>
      <c r="D157" s="36">
        <f t="shared" si="21"/>
        <v>0</v>
      </c>
      <c r="E157" s="25">
        <f t="shared" si="22"/>
        <v>0</v>
      </c>
    </row>
    <row r="158" spans="1:5">
      <c r="A158" s="11">
        <v>89</v>
      </c>
      <c r="B158" s="32">
        <f t="shared" si="19"/>
        <v>0</v>
      </c>
      <c r="C158" s="32">
        <f t="shared" si="20"/>
        <v>0</v>
      </c>
      <c r="D158" s="36">
        <f t="shared" si="21"/>
        <v>0</v>
      </c>
      <c r="E158" s="25">
        <f t="shared" si="22"/>
        <v>0</v>
      </c>
    </row>
    <row r="159" spans="1:5">
      <c r="A159" s="11">
        <v>90</v>
      </c>
      <c r="B159" s="32">
        <f t="shared" si="19"/>
        <v>0</v>
      </c>
      <c r="C159" s="32">
        <f t="shared" si="20"/>
        <v>0</v>
      </c>
      <c r="D159" s="36">
        <f t="shared" si="21"/>
        <v>0</v>
      </c>
      <c r="E159" s="25">
        <f t="shared" si="22"/>
        <v>0</v>
      </c>
    </row>
    <row r="160" spans="1:5">
      <c r="A160" s="11">
        <v>91</v>
      </c>
      <c r="B160" s="32">
        <f t="shared" si="19"/>
        <v>0</v>
      </c>
      <c r="C160" s="32">
        <f t="shared" si="20"/>
        <v>0</v>
      </c>
      <c r="D160" s="36">
        <f t="shared" si="21"/>
        <v>0</v>
      </c>
      <c r="E160" s="25">
        <f t="shared" si="22"/>
        <v>0</v>
      </c>
    </row>
    <row r="161" spans="1:5">
      <c r="A161" s="11">
        <v>92</v>
      </c>
      <c r="B161" s="32">
        <f t="shared" si="19"/>
        <v>0</v>
      </c>
      <c r="C161" s="32">
        <f t="shared" si="20"/>
        <v>0</v>
      </c>
      <c r="D161" s="36">
        <f t="shared" si="21"/>
        <v>0</v>
      </c>
      <c r="E161" s="25">
        <f t="shared" si="22"/>
        <v>0</v>
      </c>
    </row>
    <row r="162" spans="1:5">
      <c r="A162" s="11">
        <v>93</v>
      </c>
      <c r="B162" s="32">
        <f t="shared" si="19"/>
        <v>0</v>
      </c>
      <c r="C162" s="32">
        <f t="shared" si="20"/>
        <v>0</v>
      </c>
      <c r="D162" s="36">
        <f t="shared" si="21"/>
        <v>0</v>
      </c>
      <c r="E162" s="25">
        <f t="shared" si="22"/>
        <v>0</v>
      </c>
    </row>
    <row r="163" spans="1:5">
      <c r="A163" s="11">
        <v>94</v>
      </c>
      <c r="B163" s="32">
        <f t="shared" si="19"/>
        <v>0</v>
      </c>
      <c r="C163" s="32">
        <f t="shared" si="20"/>
        <v>0</v>
      </c>
      <c r="D163" s="36">
        <f t="shared" si="21"/>
        <v>0</v>
      </c>
      <c r="E163" s="25">
        <f t="shared" si="22"/>
        <v>0</v>
      </c>
    </row>
    <row r="164" spans="1:5">
      <c r="A164" s="11">
        <v>95</v>
      </c>
      <c r="B164" s="32">
        <f t="shared" si="19"/>
        <v>0</v>
      </c>
      <c r="C164" s="32">
        <f t="shared" si="20"/>
        <v>0</v>
      </c>
      <c r="D164" s="36">
        <f t="shared" si="21"/>
        <v>0</v>
      </c>
      <c r="E164" s="25">
        <f t="shared" si="22"/>
        <v>0</v>
      </c>
    </row>
    <row r="165" spans="1:5">
      <c r="A165" s="11">
        <v>96</v>
      </c>
      <c r="B165" s="32">
        <f t="shared" si="19"/>
        <v>0</v>
      </c>
      <c r="C165" s="32">
        <f t="shared" si="20"/>
        <v>0</v>
      </c>
      <c r="D165" s="36">
        <f t="shared" si="21"/>
        <v>0</v>
      </c>
      <c r="E165" s="25">
        <f t="shared" si="22"/>
        <v>0</v>
      </c>
    </row>
    <row r="166" spans="1:5">
      <c r="A166" s="11">
        <v>97</v>
      </c>
      <c r="B166" s="32">
        <f t="shared" ref="B166:B197" si="23">$B$22/12*E165</f>
        <v>0</v>
      </c>
      <c r="C166" s="32">
        <f t="shared" ref="C166:C197" si="24">D166-B166</f>
        <v>0</v>
      </c>
      <c r="D166" s="36">
        <f t="shared" ref="D166:D197" si="25">$B$28</f>
        <v>0</v>
      </c>
      <c r="E166" s="25">
        <f t="shared" ref="E166:E197" si="26">E165-C166</f>
        <v>0</v>
      </c>
    </row>
    <row r="167" spans="1:5">
      <c r="A167" s="11">
        <v>98</v>
      </c>
      <c r="B167" s="32">
        <f t="shared" si="23"/>
        <v>0</v>
      </c>
      <c r="C167" s="32">
        <f t="shared" si="24"/>
        <v>0</v>
      </c>
      <c r="D167" s="36">
        <f t="shared" si="25"/>
        <v>0</v>
      </c>
      <c r="E167" s="25">
        <f t="shared" si="26"/>
        <v>0</v>
      </c>
    </row>
    <row r="168" spans="1:5">
      <c r="A168" s="11">
        <v>99</v>
      </c>
      <c r="B168" s="32">
        <f t="shared" si="23"/>
        <v>0</v>
      </c>
      <c r="C168" s="32">
        <f t="shared" si="24"/>
        <v>0</v>
      </c>
      <c r="D168" s="36">
        <f t="shared" si="25"/>
        <v>0</v>
      </c>
      <c r="E168" s="25">
        <f t="shared" si="26"/>
        <v>0</v>
      </c>
    </row>
    <row r="169" spans="1:5">
      <c r="A169" s="11">
        <v>100</v>
      </c>
      <c r="B169" s="32">
        <f t="shared" si="23"/>
        <v>0</v>
      </c>
      <c r="C169" s="32">
        <f t="shared" si="24"/>
        <v>0</v>
      </c>
      <c r="D169" s="36">
        <f t="shared" si="25"/>
        <v>0</v>
      </c>
      <c r="E169" s="25">
        <f t="shared" si="26"/>
        <v>0</v>
      </c>
    </row>
    <row r="170" spans="1:5">
      <c r="A170" s="11">
        <v>101</v>
      </c>
      <c r="B170" s="32">
        <f t="shared" si="23"/>
        <v>0</v>
      </c>
      <c r="C170" s="32">
        <f t="shared" si="24"/>
        <v>0</v>
      </c>
      <c r="D170" s="36">
        <f t="shared" si="25"/>
        <v>0</v>
      </c>
      <c r="E170" s="25">
        <f t="shared" si="26"/>
        <v>0</v>
      </c>
    </row>
    <row r="171" spans="1:5">
      <c r="A171" s="11">
        <v>102</v>
      </c>
      <c r="B171" s="32">
        <f t="shared" si="23"/>
        <v>0</v>
      </c>
      <c r="C171" s="32">
        <f t="shared" si="24"/>
        <v>0</v>
      </c>
      <c r="D171" s="36">
        <f t="shared" si="25"/>
        <v>0</v>
      </c>
      <c r="E171" s="25">
        <f t="shared" si="26"/>
        <v>0</v>
      </c>
    </row>
    <row r="172" spans="1:5">
      <c r="A172" s="11">
        <v>103</v>
      </c>
      <c r="B172" s="32">
        <f t="shared" si="23"/>
        <v>0</v>
      </c>
      <c r="C172" s="32">
        <f t="shared" si="24"/>
        <v>0</v>
      </c>
      <c r="D172" s="36">
        <f t="shared" si="25"/>
        <v>0</v>
      </c>
      <c r="E172" s="25">
        <f t="shared" si="26"/>
        <v>0</v>
      </c>
    </row>
    <row r="173" spans="1:5">
      <c r="A173" s="11">
        <v>104</v>
      </c>
      <c r="B173" s="32">
        <f t="shared" si="23"/>
        <v>0</v>
      </c>
      <c r="C173" s="32">
        <f t="shared" si="24"/>
        <v>0</v>
      </c>
      <c r="D173" s="36">
        <f t="shared" si="25"/>
        <v>0</v>
      </c>
      <c r="E173" s="25">
        <f t="shared" si="26"/>
        <v>0</v>
      </c>
    </row>
    <row r="174" spans="1:5">
      <c r="A174" s="11">
        <v>105</v>
      </c>
      <c r="B174" s="32">
        <f t="shared" si="23"/>
        <v>0</v>
      </c>
      <c r="C174" s="32">
        <f t="shared" si="24"/>
        <v>0</v>
      </c>
      <c r="D174" s="36">
        <f t="shared" si="25"/>
        <v>0</v>
      </c>
      <c r="E174" s="25">
        <f t="shared" si="26"/>
        <v>0</v>
      </c>
    </row>
    <row r="175" spans="1:5">
      <c r="A175" s="11">
        <v>106</v>
      </c>
      <c r="B175" s="32">
        <f t="shared" si="23"/>
        <v>0</v>
      </c>
      <c r="C175" s="32">
        <f t="shared" si="24"/>
        <v>0</v>
      </c>
      <c r="D175" s="36">
        <f t="shared" si="25"/>
        <v>0</v>
      </c>
      <c r="E175" s="25">
        <f t="shared" si="26"/>
        <v>0</v>
      </c>
    </row>
    <row r="176" spans="1:5">
      <c r="A176" s="11">
        <v>107</v>
      </c>
      <c r="B176" s="32">
        <f t="shared" si="23"/>
        <v>0</v>
      </c>
      <c r="C176" s="32">
        <f t="shared" si="24"/>
        <v>0</v>
      </c>
      <c r="D176" s="36">
        <f t="shared" si="25"/>
        <v>0</v>
      </c>
      <c r="E176" s="25">
        <f t="shared" si="26"/>
        <v>0</v>
      </c>
    </row>
    <row r="177" spans="1:5">
      <c r="A177" s="11">
        <v>108</v>
      </c>
      <c r="B177" s="32">
        <f t="shared" si="23"/>
        <v>0</v>
      </c>
      <c r="C177" s="32">
        <f t="shared" si="24"/>
        <v>0</v>
      </c>
      <c r="D177" s="36">
        <f t="shared" si="25"/>
        <v>0</v>
      </c>
      <c r="E177" s="25">
        <f t="shared" si="26"/>
        <v>0</v>
      </c>
    </row>
    <row r="178" spans="1:5">
      <c r="A178" s="11">
        <v>109</v>
      </c>
      <c r="B178" s="32">
        <f t="shared" si="23"/>
        <v>0</v>
      </c>
      <c r="C178" s="32">
        <f t="shared" si="24"/>
        <v>0</v>
      </c>
      <c r="D178" s="36">
        <f t="shared" si="25"/>
        <v>0</v>
      </c>
      <c r="E178" s="25">
        <f t="shared" si="26"/>
        <v>0</v>
      </c>
    </row>
    <row r="179" spans="1:5">
      <c r="A179" s="11">
        <v>110</v>
      </c>
      <c r="B179" s="32">
        <f t="shared" si="23"/>
        <v>0</v>
      </c>
      <c r="C179" s="32">
        <f t="shared" si="24"/>
        <v>0</v>
      </c>
      <c r="D179" s="36">
        <f t="shared" si="25"/>
        <v>0</v>
      </c>
      <c r="E179" s="25">
        <f t="shared" si="26"/>
        <v>0</v>
      </c>
    </row>
    <row r="180" spans="1:5">
      <c r="A180" s="11">
        <v>111</v>
      </c>
      <c r="B180" s="32">
        <f t="shared" si="23"/>
        <v>0</v>
      </c>
      <c r="C180" s="32">
        <f t="shared" si="24"/>
        <v>0</v>
      </c>
      <c r="D180" s="36">
        <f t="shared" si="25"/>
        <v>0</v>
      </c>
      <c r="E180" s="25">
        <f t="shared" si="26"/>
        <v>0</v>
      </c>
    </row>
    <row r="181" spans="1:5">
      <c r="A181" s="11">
        <v>112</v>
      </c>
      <c r="B181" s="32">
        <f t="shared" si="23"/>
        <v>0</v>
      </c>
      <c r="C181" s="32">
        <f t="shared" si="24"/>
        <v>0</v>
      </c>
      <c r="D181" s="36">
        <f t="shared" si="25"/>
        <v>0</v>
      </c>
      <c r="E181" s="25">
        <f t="shared" si="26"/>
        <v>0</v>
      </c>
    </row>
    <row r="182" spans="1:5">
      <c r="A182" s="11">
        <v>113</v>
      </c>
      <c r="B182" s="32">
        <f t="shared" si="23"/>
        <v>0</v>
      </c>
      <c r="C182" s="32">
        <f t="shared" si="24"/>
        <v>0</v>
      </c>
      <c r="D182" s="36">
        <f t="shared" si="25"/>
        <v>0</v>
      </c>
      <c r="E182" s="25">
        <f t="shared" si="26"/>
        <v>0</v>
      </c>
    </row>
    <row r="183" spans="1:5">
      <c r="A183" s="11">
        <v>114</v>
      </c>
      <c r="B183" s="32">
        <f t="shared" si="23"/>
        <v>0</v>
      </c>
      <c r="C183" s="32">
        <f t="shared" si="24"/>
        <v>0</v>
      </c>
      <c r="D183" s="36">
        <f t="shared" si="25"/>
        <v>0</v>
      </c>
      <c r="E183" s="25">
        <f t="shared" si="26"/>
        <v>0</v>
      </c>
    </row>
    <row r="184" spans="1:5">
      <c r="A184" s="11">
        <v>115</v>
      </c>
      <c r="B184" s="32">
        <f t="shared" si="23"/>
        <v>0</v>
      </c>
      <c r="C184" s="32">
        <f t="shared" si="24"/>
        <v>0</v>
      </c>
      <c r="D184" s="36">
        <f t="shared" si="25"/>
        <v>0</v>
      </c>
      <c r="E184" s="25">
        <f t="shared" si="26"/>
        <v>0</v>
      </c>
    </row>
    <row r="185" spans="1:5">
      <c r="A185" s="11">
        <v>116</v>
      </c>
      <c r="B185" s="32">
        <f t="shared" si="23"/>
        <v>0</v>
      </c>
      <c r="C185" s="32">
        <f t="shared" si="24"/>
        <v>0</v>
      </c>
      <c r="D185" s="36">
        <f t="shared" si="25"/>
        <v>0</v>
      </c>
      <c r="E185" s="25">
        <f t="shared" si="26"/>
        <v>0</v>
      </c>
    </row>
    <row r="186" spans="1:5">
      <c r="A186" s="11">
        <v>117</v>
      </c>
      <c r="B186" s="32">
        <f t="shared" si="23"/>
        <v>0</v>
      </c>
      <c r="C186" s="32">
        <f t="shared" si="24"/>
        <v>0</v>
      </c>
      <c r="D186" s="36">
        <f t="shared" si="25"/>
        <v>0</v>
      </c>
      <c r="E186" s="25">
        <f t="shared" si="26"/>
        <v>0</v>
      </c>
    </row>
    <row r="187" spans="1:5">
      <c r="A187" s="11">
        <v>118</v>
      </c>
      <c r="B187" s="32">
        <f t="shared" si="23"/>
        <v>0</v>
      </c>
      <c r="C187" s="32">
        <f t="shared" si="24"/>
        <v>0</v>
      </c>
      <c r="D187" s="36">
        <f t="shared" si="25"/>
        <v>0</v>
      </c>
      <c r="E187" s="25">
        <f t="shared" si="26"/>
        <v>0</v>
      </c>
    </row>
    <row r="188" spans="1:5">
      <c r="A188" s="11">
        <v>119</v>
      </c>
      <c r="B188" s="32">
        <f t="shared" si="23"/>
        <v>0</v>
      </c>
      <c r="C188" s="32">
        <f t="shared" si="24"/>
        <v>0</v>
      </c>
      <c r="D188" s="36">
        <f t="shared" si="25"/>
        <v>0</v>
      </c>
      <c r="E188" s="25">
        <f t="shared" si="26"/>
        <v>0</v>
      </c>
    </row>
    <row r="189" spans="1:5">
      <c r="A189" s="11">
        <v>120</v>
      </c>
      <c r="B189" s="32">
        <f t="shared" si="23"/>
        <v>0</v>
      </c>
      <c r="C189" s="32">
        <f t="shared" si="24"/>
        <v>0</v>
      </c>
      <c r="D189" s="36">
        <f t="shared" si="25"/>
        <v>0</v>
      </c>
      <c r="E189" s="25">
        <f t="shared" si="26"/>
        <v>0</v>
      </c>
    </row>
    <row r="190" spans="1:5">
      <c r="A190" s="11">
        <v>121</v>
      </c>
      <c r="B190" s="32">
        <f t="shared" si="23"/>
        <v>0</v>
      </c>
      <c r="C190" s="32">
        <f t="shared" si="24"/>
        <v>0</v>
      </c>
      <c r="D190" s="36">
        <f t="shared" si="25"/>
        <v>0</v>
      </c>
      <c r="E190" s="25">
        <f t="shared" si="26"/>
        <v>0</v>
      </c>
    </row>
    <row r="191" spans="1:5">
      <c r="A191" s="11">
        <v>122</v>
      </c>
      <c r="B191" s="32">
        <f t="shared" si="23"/>
        <v>0</v>
      </c>
      <c r="C191" s="32">
        <f t="shared" si="24"/>
        <v>0</v>
      </c>
      <c r="D191" s="36">
        <f t="shared" si="25"/>
        <v>0</v>
      </c>
      <c r="E191" s="25">
        <f t="shared" si="26"/>
        <v>0</v>
      </c>
    </row>
    <row r="192" spans="1:5">
      <c r="A192" s="11">
        <v>123</v>
      </c>
      <c r="B192" s="32">
        <f t="shared" si="23"/>
        <v>0</v>
      </c>
      <c r="C192" s="32">
        <f t="shared" si="24"/>
        <v>0</v>
      </c>
      <c r="D192" s="36">
        <f t="shared" si="25"/>
        <v>0</v>
      </c>
      <c r="E192" s="25">
        <f t="shared" si="26"/>
        <v>0</v>
      </c>
    </row>
    <row r="193" spans="1:5">
      <c r="A193" s="11">
        <v>124</v>
      </c>
      <c r="B193" s="32">
        <f t="shared" si="23"/>
        <v>0</v>
      </c>
      <c r="C193" s="32">
        <f t="shared" si="24"/>
        <v>0</v>
      </c>
      <c r="D193" s="36">
        <f t="shared" si="25"/>
        <v>0</v>
      </c>
      <c r="E193" s="25">
        <f t="shared" si="26"/>
        <v>0</v>
      </c>
    </row>
    <row r="194" spans="1:5">
      <c r="A194" s="11">
        <v>125</v>
      </c>
      <c r="B194" s="32">
        <f t="shared" si="23"/>
        <v>0</v>
      </c>
      <c r="C194" s="32">
        <f t="shared" si="24"/>
        <v>0</v>
      </c>
      <c r="D194" s="36">
        <f t="shared" si="25"/>
        <v>0</v>
      </c>
      <c r="E194" s="25">
        <f t="shared" si="26"/>
        <v>0</v>
      </c>
    </row>
    <row r="195" spans="1:5">
      <c r="A195" s="11">
        <v>126</v>
      </c>
      <c r="B195" s="32">
        <f t="shared" si="23"/>
        <v>0</v>
      </c>
      <c r="C195" s="32">
        <f t="shared" si="24"/>
        <v>0</v>
      </c>
      <c r="D195" s="36">
        <f t="shared" si="25"/>
        <v>0</v>
      </c>
      <c r="E195" s="25">
        <f t="shared" si="26"/>
        <v>0</v>
      </c>
    </row>
    <row r="196" spans="1:5">
      <c r="A196" s="11">
        <v>127</v>
      </c>
      <c r="B196" s="32">
        <f t="shared" si="23"/>
        <v>0</v>
      </c>
      <c r="C196" s="32">
        <f t="shared" si="24"/>
        <v>0</v>
      </c>
      <c r="D196" s="36">
        <f t="shared" si="25"/>
        <v>0</v>
      </c>
      <c r="E196" s="25">
        <f t="shared" si="26"/>
        <v>0</v>
      </c>
    </row>
    <row r="197" spans="1:5">
      <c r="A197" s="11">
        <v>128</v>
      </c>
      <c r="B197" s="32">
        <f t="shared" si="23"/>
        <v>0</v>
      </c>
      <c r="C197" s="32">
        <f t="shared" si="24"/>
        <v>0</v>
      </c>
      <c r="D197" s="36">
        <f t="shared" si="25"/>
        <v>0</v>
      </c>
      <c r="E197" s="25">
        <f t="shared" si="26"/>
        <v>0</v>
      </c>
    </row>
    <row r="198" spans="1:5">
      <c r="A198" s="11">
        <v>129</v>
      </c>
      <c r="B198" s="32">
        <f t="shared" ref="B198:B229" si="27">$B$22/12*E197</f>
        <v>0</v>
      </c>
      <c r="C198" s="32">
        <f t="shared" ref="C198:C229" si="28">D198-B198</f>
        <v>0</v>
      </c>
      <c r="D198" s="36">
        <f t="shared" ref="D198:D229" si="29">$B$28</f>
        <v>0</v>
      </c>
      <c r="E198" s="25">
        <f t="shared" ref="E198:E229" si="30">E197-C198</f>
        <v>0</v>
      </c>
    </row>
    <row r="199" spans="1:5">
      <c r="A199" s="11">
        <v>130</v>
      </c>
      <c r="B199" s="32">
        <f t="shared" si="27"/>
        <v>0</v>
      </c>
      <c r="C199" s="32">
        <f t="shared" si="28"/>
        <v>0</v>
      </c>
      <c r="D199" s="36">
        <f t="shared" si="29"/>
        <v>0</v>
      </c>
      <c r="E199" s="25">
        <f t="shared" si="30"/>
        <v>0</v>
      </c>
    </row>
    <row r="200" spans="1:5">
      <c r="A200" s="11">
        <v>131</v>
      </c>
      <c r="B200" s="32">
        <f t="shared" si="27"/>
        <v>0</v>
      </c>
      <c r="C200" s="32">
        <f t="shared" si="28"/>
        <v>0</v>
      </c>
      <c r="D200" s="36">
        <f t="shared" si="29"/>
        <v>0</v>
      </c>
      <c r="E200" s="25">
        <f t="shared" si="30"/>
        <v>0</v>
      </c>
    </row>
    <row r="201" spans="1:5">
      <c r="A201" s="11">
        <v>132</v>
      </c>
      <c r="B201" s="32">
        <f t="shared" si="27"/>
        <v>0</v>
      </c>
      <c r="C201" s="32">
        <f t="shared" si="28"/>
        <v>0</v>
      </c>
      <c r="D201" s="36">
        <f t="shared" si="29"/>
        <v>0</v>
      </c>
      <c r="E201" s="25">
        <f t="shared" si="30"/>
        <v>0</v>
      </c>
    </row>
    <row r="202" spans="1:5">
      <c r="A202" s="11">
        <v>133</v>
      </c>
      <c r="B202" s="32">
        <f t="shared" si="27"/>
        <v>0</v>
      </c>
      <c r="C202" s="32">
        <f t="shared" si="28"/>
        <v>0</v>
      </c>
      <c r="D202" s="36">
        <f t="shared" si="29"/>
        <v>0</v>
      </c>
      <c r="E202" s="25">
        <f t="shared" si="30"/>
        <v>0</v>
      </c>
    </row>
    <row r="203" spans="1:5">
      <c r="A203" s="11">
        <v>134</v>
      </c>
      <c r="B203" s="32">
        <f t="shared" si="27"/>
        <v>0</v>
      </c>
      <c r="C203" s="32">
        <f t="shared" si="28"/>
        <v>0</v>
      </c>
      <c r="D203" s="36">
        <f t="shared" si="29"/>
        <v>0</v>
      </c>
      <c r="E203" s="25">
        <f t="shared" si="30"/>
        <v>0</v>
      </c>
    </row>
    <row r="204" spans="1:5">
      <c r="A204" s="11">
        <v>135</v>
      </c>
      <c r="B204" s="32">
        <f t="shared" si="27"/>
        <v>0</v>
      </c>
      <c r="C204" s="32">
        <f t="shared" si="28"/>
        <v>0</v>
      </c>
      <c r="D204" s="36">
        <f t="shared" si="29"/>
        <v>0</v>
      </c>
      <c r="E204" s="25">
        <f t="shared" si="30"/>
        <v>0</v>
      </c>
    </row>
    <row r="205" spans="1:5">
      <c r="A205" s="11">
        <v>136</v>
      </c>
      <c r="B205" s="32">
        <f t="shared" si="27"/>
        <v>0</v>
      </c>
      <c r="C205" s="32">
        <f t="shared" si="28"/>
        <v>0</v>
      </c>
      <c r="D205" s="36">
        <f t="shared" si="29"/>
        <v>0</v>
      </c>
      <c r="E205" s="25">
        <f t="shared" si="30"/>
        <v>0</v>
      </c>
    </row>
    <row r="206" spans="1:5">
      <c r="A206" s="11">
        <v>137</v>
      </c>
      <c r="B206" s="32">
        <f t="shared" si="27"/>
        <v>0</v>
      </c>
      <c r="C206" s="32">
        <f t="shared" si="28"/>
        <v>0</v>
      </c>
      <c r="D206" s="36">
        <f t="shared" si="29"/>
        <v>0</v>
      </c>
      <c r="E206" s="25">
        <f t="shared" si="30"/>
        <v>0</v>
      </c>
    </row>
    <row r="207" spans="1:5">
      <c r="A207" s="11">
        <v>138</v>
      </c>
      <c r="B207" s="32">
        <f t="shared" si="27"/>
        <v>0</v>
      </c>
      <c r="C207" s="32">
        <f t="shared" si="28"/>
        <v>0</v>
      </c>
      <c r="D207" s="36">
        <f t="shared" si="29"/>
        <v>0</v>
      </c>
      <c r="E207" s="25">
        <f t="shared" si="30"/>
        <v>0</v>
      </c>
    </row>
    <row r="208" spans="1:5">
      <c r="A208" s="11">
        <v>139</v>
      </c>
      <c r="B208" s="32">
        <f t="shared" si="27"/>
        <v>0</v>
      </c>
      <c r="C208" s="32">
        <f t="shared" si="28"/>
        <v>0</v>
      </c>
      <c r="D208" s="36">
        <f t="shared" si="29"/>
        <v>0</v>
      </c>
      <c r="E208" s="25">
        <f t="shared" si="30"/>
        <v>0</v>
      </c>
    </row>
    <row r="209" spans="1:5">
      <c r="A209" s="11">
        <v>140</v>
      </c>
      <c r="B209" s="32">
        <f t="shared" si="27"/>
        <v>0</v>
      </c>
      <c r="C209" s="32">
        <f t="shared" si="28"/>
        <v>0</v>
      </c>
      <c r="D209" s="36">
        <f t="shared" si="29"/>
        <v>0</v>
      </c>
      <c r="E209" s="25">
        <f t="shared" si="30"/>
        <v>0</v>
      </c>
    </row>
    <row r="210" spans="1:5">
      <c r="A210" s="11">
        <v>141</v>
      </c>
      <c r="B210" s="32">
        <f t="shared" si="27"/>
        <v>0</v>
      </c>
      <c r="C210" s="32">
        <f t="shared" si="28"/>
        <v>0</v>
      </c>
      <c r="D210" s="36">
        <f t="shared" si="29"/>
        <v>0</v>
      </c>
      <c r="E210" s="25">
        <f t="shared" si="30"/>
        <v>0</v>
      </c>
    </row>
    <row r="211" spans="1:5">
      <c r="A211" s="11">
        <v>142</v>
      </c>
      <c r="B211" s="32">
        <f t="shared" si="27"/>
        <v>0</v>
      </c>
      <c r="C211" s="32">
        <f t="shared" si="28"/>
        <v>0</v>
      </c>
      <c r="D211" s="36">
        <f t="shared" si="29"/>
        <v>0</v>
      </c>
      <c r="E211" s="25">
        <f t="shared" si="30"/>
        <v>0</v>
      </c>
    </row>
    <row r="212" spans="1:5">
      <c r="A212" s="11">
        <v>143</v>
      </c>
      <c r="B212" s="32">
        <f t="shared" si="27"/>
        <v>0</v>
      </c>
      <c r="C212" s="32">
        <f t="shared" si="28"/>
        <v>0</v>
      </c>
      <c r="D212" s="36">
        <f t="shared" si="29"/>
        <v>0</v>
      </c>
      <c r="E212" s="25">
        <f t="shared" si="30"/>
        <v>0</v>
      </c>
    </row>
    <row r="213" spans="1:5">
      <c r="A213" s="11">
        <v>144</v>
      </c>
      <c r="B213" s="32">
        <f t="shared" si="27"/>
        <v>0</v>
      </c>
      <c r="C213" s="32">
        <f t="shared" si="28"/>
        <v>0</v>
      </c>
      <c r="D213" s="36">
        <f t="shared" si="29"/>
        <v>0</v>
      </c>
      <c r="E213" s="25">
        <f t="shared" si="30"/>
        <v>0</v>
      </c>
    </row>
    <row r="214" spans="1:5">
      <c r="A214" s="11">
        <v>145</v>
      </c>
      <c r="B214" s="32">
        <f t="shared" si="27"/>
        <v>0</v>
      </c>
      <c r="C214" s="32">
        <f t="shared" si="28"/>
        <v>0</v>
      </c>
      <c r="D214" s="36">
        <f t="shared" si="29"/>
        <v>0</v>
      </c>
      <c r="E214" s="25">
        <f t="shared" si="30"/>
        <v>0</v>
      </c>
    </row>
    <row r="215" spans="1:5">
      <c r="A215" s="11">
        <v>146</v>
      </c>
      <c r="B215" s="32">
        <f t="shared" si="27"/>
        <v>0</v>
      </c>
      <c r="C215" s="32">
        <f t="shared" si="28"/>
        <v>0</v>
      </c>
      <c r="D215" s="36">
        <f t="shared" si="29"/>
        <v>0</v>
      </c>
      <c r="E215" s="25">
        <f t="shared" si="30"/>
        <v>0</v>
      </c>
    </row>
    <row r="216" spans="1:5">
      <c r="A216" s="11">
        <v>147</v>
      </c>
      <c r="B216" s="32">
        <f t="shared" si="27"/>
        <v>0</v>
      </c>
      <c r="C216" s="32">
        <f t="shared" si="28"/>
        <v>0</v>
      </c>
      <c r="D216" s="36">
        <f t="shared" si="29"/>
        <v>0</v>
      </c>
      <c r="E216" s="25">
        <f t="shared" si="30"/>
        <v>0</v>
      </c>
    </row>
    <row r="217" spans="1:5">
      <c r="A217" s="11">
        <v>148</v>
      </c>
      <c r="B217" s="32">
        <f t="shared" si="27"/>
        <v>0</v>
      </c>
      <c r="C217" s="32">
        <f t="shared" si="28"/>
        <v>0</v>
      </c>
      <c r="D217" s="36">
        <f t="shared" si="29"/>
        <v>0</v>
      </c>
      <c r="E217" s="25">
        <f t="shared" si="30"/>
        <v>0</v>
      </c>
    </row>
    <row r="218" spans="1:5">
      <c r="A218" s="11">
        <v>149</v>
      </c>
      <c r="B218" s="32">
        <f t="shared" si="27"/>
        <v>0</v>
      </c>
      <c r="C218" s="32">
        <f t="shared" si="28"/>
        <v>0</v>
      </c>
      <c r="D218" s="36">
        <f t="shared" si="29"/>
        <v>0</v>
      </c>
      <c r="E218" s="25">
        <f t="shared" si="30"/>
        <v>0</v>
      </c>
    </row>
    <row r="219" spans="1:5">
      <c r="A219" s="11">
        <v>150</v>
      </c>
      <c r="B219" s="32">
        <f t="shared" si="27"/>
        <v>0</v>
      </c>
      <c r="C219" s="32">
        <f t="shared" si="28"/>
        <v>0</v>
      </c>
      <c r="D219" s="36">
        <f t="shared" si="29"/>
        <v>0</v>
      </c>
      <c r="E219" s="25">
        <f t="shared" si="30"/>
        <v>0</v>
      </c>
    </row>
    <row r="220" spans="1:5">
      <c r="A220" s="11">
        <v>151</v>
      </c>
      <c r="B220" s="32">
        <f t="shared" si="27"/>
        <v>0</v>
      </c>
      <c r="C220" s="32">
        <f t="shared" si="28"/>
        <v>0</v>
      </c>
      <c r="D220" s="36">
        <f t="shared" si="29"/>
        <v>0</v>
      </c>
      <c r="E220" s="25">
        <f t="shared" si="30"/>
        <v>0</v>
      </c>
    </row>
    <row r="221" spans="1:5">
      <c r="A221" s="11">
        <v>152</v>
      </c>
      <c r="B221" s="32">
        <f t="shared" si="27"/>
        <v>0</v>
      </c>
      <c r="C221" s="32">
        <f t="shared" si="28"/>
        <v>0</v>
      </c>
      <c r="D221" s="36">
        <f t="shared" si="29"/>
        <v>0</v>
      </c>
      <c r="E221" s="25">
        <f t="shared" si="30"/>
        <v>0</v>
      </c>
    </row>
    <row r="222" spans="1:5">
      <c r="A222" s="11">
        <v>153</v>
      </c>
      <c r="B222" s="32">
        <f t="shared" si="27"/>
        <v>0</v>
      </c>
      <c r="C222" s="32">
        <f t="shared" si="28"/>
        <v>0</v>
      </c>
      <c r="D222" s="36">
        <f t="shared" si="29"/>
        <v>0</v>
      </c>
      <c r="E222" s="25">
        <f t="shared" si="30"/>
        <v>0</v>
      </c>
    </row>
    <row r="223" spans="1:5">
      <c r="A223" s="11">
        <v>154</v>
      </c>
      <c r="B223" s="32">
        <f t="shared" si="27"/>
        <v>0</v>
      </c>
      <c r="C223" s="32">
        <f t="shared" si="28"/>
        <v>0</v>
      </c>
      <c r="D223" s="36">
        <f t="shared" si="29"/>
        <v>0</v>
      </c>
      <c r="E223" s="25">
        <f t="shared" si="30"/>
        <v>0</v>
      </c>
    </row>
    <row r="224" spans="1:5">
      <c r="A224" s="11">
        <v>155</v>
      </c>
      <c r="B224" s="32">
        <f t="shared" si="27"/>
        <v>0</v>
      </c>
      <c r="C224" s="32">
        <f t="shared" si="28"/>
        <v>0</v>
      </c>
      <c r="D224" s="36">
        <f t="shared" si="29"/>
        <v>0</v>
      </c>
      <c r="E224" s="25">
        <f t="shared" si="30"/>
        <v>0</v>
      </c>
    </row>
    <row r="225" spans="1:5">
      <c r="A225" s="11">
        <v>156</v>
      </c>
      <c r="B225" s="32">
        <f t="shared" si="27"/>
        <v>0</v>
      </c>
      <c r="C225" s="32">
        <f t="shared" si="28"/>
        <v>0</v>
      </c>
      <c r="D225" s="36">
        <f t="shared" si="29"/>
        <v>0</v>
      </c>
      <c r="E225" s="25">
        <f t="shared" si="30"/>
        <v>0</v>
      </c>
    </row>
    <row r="226" spans="1:5">
      <c r="A226" s="11">
        <v>157</v>
      </c>
      <c r="B226" s="32">
        <f t="shared" si="27"/>
        <v>0</v>
      </c>
      <c r="C226" s="32">
        <f t="shared" si="28"/>
        <v>0</v>
      </c>
      <c r="D226" s="36">
        <f t="shared" si="29"/>
        <v>0</v>
      </c>
      <c r="E226" s="25">
        <f t="shared" si="30"/>
        <v>0</v>
      </c>
    </row>
    <row r="227" spans="1:5">
      <c r="A227" s="11">
        <v>158</v>
      </c>
      <c r="B227" s="32">
        <f t="shared" si="27"/>
        <v>0</v>
      </c>
      <c r="C227" s="32">
        <f t="shared" si="28"/>
        <v>0</v>
      </c>
      <c r="D227" s="36">
        <f t="shared" si="29"/>
        <v>0</v>
      </c>
      <c r="E227" s="25">
        <f t="shared" si="30"/>
        <v>0</v>
      </c>
    </row>
    <row r="228" spans="1:5">
      <c r="A228" s="11">
        <v>159</v>
      </c>
      <c r="B228" s="32">
        <f t="shared" si="27"/>
        <v>0</v>
      </c>
      <c r="C228" s="32">
        <f t="shared" si="28"/>
        <v>0</v>
      </c>
      <c r="D228" s="36">
        <f t="shared" si="29"/>
        <v>0</v>
      </c>
      <c r="E228" s="25">
        <f t="shared" si="30"/>
        <v>0</v>
      </c>
    </row>
    <row r="229" spans="1:5">
      <c r="A229" s="11">
        <v>160</v>
      </c>
      <c r="B229" s="32">
        <f t="shared" si="27"/>
        <v>0</v>
      </c>
      <c r="C229" s="32">
        <f t="shared" si="28"/>
        <v>0</v>
      </c>
      <c r="D229" s="36">
        <f t="shared" si="29"/>
        <v>0</v>
      </c>
      <c r="E229" s="25">
        <f t="shared" si="30"/>
        <v>0</v>
      </c>
    </row>
    <row r="230" spans="1:5">
      <c r="A230" s="11">
        <v>161</v>
      </c>
      <c r="B230" s="32">
        <f t="shared" ref="B230:B249" si="31">$B$22/12*E229</f>
        <v>0</v>
      </c>
      <c r="C230" s="32">
        <f t="shared" ref="C230:C249" si="32">D230-B230</f>
        <v>0</v>
      </c>
      <c r="D230" s="36">
        <f t="shared" ref="D230:D249" si="33">$B$28</f>
        <v>0</v>
      </c>
      <c r="E230" s="25">
        <f t="shared" ref="E230:E249" si="34">E229-C230</f>
        <v>0</v>
      </c>
    </row>
    <row r="231" spans="1:5">
      <c r="A231" s="11">
        <v>162</v>
      </c>
      <c r="B231" s="32">
        <f t="shared" si="31"/>
        <v>0</v>
      </c>
      <c r="C231" s="32">
        <f t="shared" si="32"/>
        <v>0</v>
      </c>
      <c r="D231" s="36">
        <f t="shared" si="33"/>
        <v>0</v>
      </c>
      <c r="E231" s="25">
        <f t="shared" si="34"/>
        <v>0</v>
      </c>
    </row>
    <row r="232" spans="1:5">
      <c r="A232" s="11">
        <v>163</v>
      </c>
      <c r="B232" s="32">
        <f t="shared" si="31"/>
        <v>0</v>
      </c>
      <c r="C232" s="32">
        <f t="shared" si="32"/>
        <v>0</v>
      </c>
      <c r="D232" s="36">
        <f t="shared" si="33"/>
        <v>0</v>
      </c>
      <c r="E232" s="25">
        <f t="shared" si="34"/>
        <v>0</v>
      </c>
    </row>
    <row r="233" spans="1:5">
      <c r="A233" s="11">
        <v>164</v>
      </c>
      <c r="B233" s="32">
        <f t="shared" si="31"/>
        <v>0</v>
      </c>
      <c r="C233" s="32">
        <f t="shared" si="32"/>
        <v>0</v>
      </c>
      <c r="D233" s="36">
        <f t="shared" si="33"/>
        <v>0</v>
      </c>
      <c r="E233" s="25">
        <f t="shared" si="34"/>
        <v>0</v>
      </c>
    </row>
    <row r="234" spans="1:5">
      <c r="A234" s="11">
        <v>165</v>
      </c>
      <c r="B234" s="32">
        <f t="shared" si="31"/>
        <v>0</v>
      </c>
      <c r="C234" s="32">
        <f t="shared" si="32"/>
        <v>0</v>
      </c>
      <c r="D234" s="36">
        <f t="shared" si="33"/>
        <v>0</v>
      </c>
      <c r="E234" s="25">
        <f t="shared" si="34"/>
        <v>0</v>
      </c>
    </row>
    <row r="235" spans="1:5">
      <c r="A235" s="11">
        <v>166</v>
      </c>
      <c r="B235" s="32">
        <f t="shared" si="31"/>
        <v>0</v>
      </c>
      <c r="C235" s="32">
        <f t="shared" si="32"/>
        <v>0</v>
      </c>
      <c r="D235" s="36">
        <f t="shared" si="33"/>
        <v>0</v>
      </c>
      <c r="E235" s="25">
        <f t="shared" si="34"/>
        <v>0</v>
      </c>
    </row>
    <row r="236" spans="1:5">
      <c r="A236" s="11">
        <v>167</v>
      </c>
      <c r="B236" s="32">
        <f t="shared" si="31"/>
        <v>0</v>
      </c>
      <c r="C236" s="32">
        <f t="shared" si="32"/>
        <v>0</v>
      </c>
      <c r="D236" s="36">
        <f t="shared" si="33"/>
        <v>0</v>
      </c>
      <c r="E236" s="25">
        <f t="shared" si="34"/>
        <v>0</v>
      </c>
    </row>
    <row r="237" spans="1:5">
      <c r="A237" s="11">
        <v>168</v>
      </c>
      <c r="B237" s="32">
        <f t="shared" si="31"/>
        <v>0</v>
      </c>
      <c r="C237" s="32">
        <f t="shared" si="32"/>
        <v>0</v>
      </c>
      <c r="D237" s="36">
        <f t="shared" si="33"/>
        <v>0</v>
      </c>
      <c r="E237" s="25">
        <f t="shared" si="34"/>
        <v>0</v>
      </c>
    </row>
    <row r="238" spans="1:5">
      <c r="A238" s="11">
        <v>169</v>
      </c>
      <c r="B238" s="32">
        <f t="shared" si="31"/>
        <v>0</v>
      </c>
      <c r="C238" s="32">
        <f t="shared" si="32"/>
        <v>0</v>
      </c>
      <c r="D238" s="36">
        <f t="shared" si="33"/>
        <v>0</v>
      </c>
      <c r="E238" s="25">
        <f t="shared" si="34"/>
        <v>0</v>
      </c>
    </row>
    <row r="239" spans="1:5">
      <c r="A239" s="11">
        <v>170</v>
      </c>
      <c r="B239" s="32">
        <f t="shared" si="31"/>
        <v>0</v>
      </c>
      <c r="C239" s="32">
        <f t="shared" si="32"/>
        <v>0</v>
      </c>
      <c r="D239" s="36">
        <f t="shared" si="33"/>
        <v>0</v>
      </c>
      <c r="E239" s="25">
        <f t="shared" si="34"/>
        <v>0</v>
      </c>
    </row>
    <row r="240" spans="1:5">
      <c r="A240" s="11">
        <v>171</v>
      </c>
      <c r="B240" s="32">
        <f t="shared" si="31"/>
        <v>0</v>
      </c>
      <c r="C240" s="32">
        <f t="shared" si="32"/>
        <v>0</v>
      </c>
      <c r="D240" s="36">
        <f t="shared" si="33"/>
        <v>0</v>
      </c>
      <c r="E240" s="25">
        <f t="shared" si="34"/>
        <v>0</v>
      </c>
    </row>
    <row r="241" spans="1:5">
      <c r="A241" s="11">
        <v>172</v>
      </c>
      <c r="B241" s="32">
        <f t="shared" si="31"/>
        <v>0</v>
      </c>
      <c r="C241" s="32">
        <f t="shared" si="32"/>
        <v>0</v>
      </c>
      <c r="D241" s="36">
        <f t="shared" si="33"/>
        <v>0</v>
      </c>
      <c r="E241" s="25">
        <f t="shared" si="34"/>
        <v>0</v>
      </c>
    </row>
    <row r="242" spans="1:5">
      <c r="A242" s="11">
        <v>173</v>
      </c>
      <c r="B242" s="32">
        <f t="shared" si="31"/>
        <v>0</v>
      </c>
      <c r="C242" s="32">
        <f t="shared" si="32"/>
        <v>0</v>
      </c>
      <c r="D242" s="36">
        <f t="shared" si="33"/>
        <v>0</v>
      </c>
      <c r="E242" s="25">
        <f t="shared" si="34"/>
        <v>0</v>
      </c>
    </row>
    <row r="243" spans="1:5">
      <c r="A243" s="11">
        <v>174</v>
      </c>
      <c r="B243" s="32">
        <f t="shared" si="31"/>
        <v>0</v>
      </c>
      <c r="C243" s="32">
        <f t="shared" si="32"/>
        <v>0</v>
      </c>
      <c r="D243" s="36">
        <f t="shared" si="33"/>
        <v>0</v>
      </c>
      <c r="E243" s="25">
        <f t="shared" si="34"/>
        <v>0</v>
      </c>
    </row>
    <row r="244" spans="1:5">
      <c r="A244" s="11">
        <v>175</v>
      </c>
      <c r="B244" s="32">
        <f t="shared" si="31"/>
        <v>0</v>
      </c>
      <c r="C244" s="32">
        <f t="shared" si="32"/>
        <v>0</v>
      </c>
      <c r="D244" s="36">
        <f t="shared" si="33"/>
        <v>0</v>
      </c>
      <c r="E244" s="25">
        <f t="shared" si="34"/>
        <v>0</v>
      </c>
    </row>
    <row r="245" spans="1:5">
      <c r="A245" s="11">
        <v>176</v>
      </c>
      <c r="B245" s="32">
        <f t="shared" si="31"/>
        <v>0</v>
      </c>
      <c r="C245" s="32">
        <f t="shared" si="32"/>
        <v>0</v>
      </c>
      <c r="D245" s="36">
        <f t="shared" si="33"/>
        <v>0</v>
      </c>
      <c r="E245" s="25">
        <f t="shared" si="34"/>
        <v>0</v>
      </c>
    </row>
    <row r="246" spans="1:5">
      <c r="A246" s="11">
        <v>177</v>
      </c>
      <c r="B246" s="32">
        <f t="shared" si="31"/>
        <v>0</v>
      </c>
      <c r="C246" s="32">
        <f t="shared" si="32"/>
        <v>0</v>
      </c>
      <c r="D246" s="36">
        <f t="shared" si="33"/>
        <v>0</v>
      </c>
      <c r="E246" s="25">
        <f t="shared" si="34"/>
        <v>0</v>
      </c>
    </row>
    <row r="247" spans="1:5">
      <c r="A247" s="11">
        <v>178</v>
      </c>
      <c r="B247" s="32">
        <f t="shared" si="31"/>
        <v>0</v>
      </c>
      <c r="C247" s="32">
        <f t="shared" si="32"/>
        <v>0</v>
      </c>
      <c r="D247" s="36">
        <f t="shared" si="33"/>
        <v>0</v>
      </c>
      <c r="E247" s="25">
        <f t="shared" si="34"/>
        <v>0</v>
      </c>
    </row>
    <row r="248" spans="1:5">
      <c r="A248" s="11">
        <v>179</v>
      </c>
      <c r="B248" s="32">
        <f t="shared" si="31"/>
        <v>0</v>
      </c>
      <c r="C248" s="32">
        <f t="shared" si="32"/>
        <v>0</v>
      </c>
      <c r="D248" s="36">
        <f t="shared" si="33"/>
        <v>0</v>
      </c>
      <c r="E248" s="25">
        <f t="shared" si="34"/>
        <v>0</v>
      </c>
    </row>
    <row r="249" spans="1:5">
      <c r="A249" s="12">
        <v>180</v>
      </c>
      <c r="B249" s="33">
        <f t="shared" si="31"/>
        <v>0</v>
      </c>
      <c r="C249" s="33">
        <f t="shared" si="32"/>
        <v>0</v>
      </c>
      <c r="D249" s="36">
        <f t="shared" si="33"/>
        <v>0</v>
      </c>
      <c r="E249" s="25">
        <f t="shared" si="34"/>
        <v>0</v>
      </c>
    </row>
    <row r="250" spans="1:5">
      <c r="A250" s="15" t="s">
        <v>21</v>
      </c>
      <c r="B250" s="33">
        <f>SUM(B70:B249)</f>
        <v>0</v>
      </c>
      <c r="C250" s="33">
        <f>SUM(C70:C249)</f>
        <v>0</v>
      </c>
      <c r="D250" s="37">
        <f>SUM(D70:D249)</f>
        <v>0</v>
      </c>
      <c r="E250" s="38"/>
    </row>
  </sheetData>
  <dataConsolidate/>
  <dataValidations count="2">
    <dataValidation type="list" allowBlank="1" showInputMessage="1" showErrorMessage="1" sqref="B14">
      <formula1>E11:E26</formula1>
    </dataValidation>
    <dataValidation type="list" allowBlank="1" showInputMessage="1" showErrorMessage="1" sqref="B16">
      <formula1>E9:E26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kunal.pawaskar</dc:creator>
  <cp:lastModifiedBy>Kunal</cp:lastModifiedBy>
  <dcterms:created xsi:type="dcterms:W3CDTF">2008-11-17T06:54:49Z</dcterms:created>
  <dcterms:modified xsi:type="dcterms:W3CDTF">2012-08-14T12:16:40Z</dcterms:modified>
</cp:coreProperties>
</file>